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iego.pena.HELISA\Downloads\"/>
    </mc:Choice>
  </mc:AlternateContent>
  <xr:revisionPtr revIDLastSave="0" documentId="13_ncr:1_{F1299877-46C3-45DC-9A66-B2C4314E3CF1}" xr6:coauthVersionLast="47" xr6:coauthVersionMax="47" xr10:uidLastSave="{00000000-0000-0000-0000-000000000000}"/>
  <bookViews>
    <workbookView xWindow="-120" yWindow="-120" windowWidth="29040" windowHeight="15720" xr2:uid="{81716CC4-1DDF-4847-9988-DDDB55F9CAFB}"/>
  </bookViews>
  <sheets>
    <sheet name="FORMATO REQ_CONS_1" sheetId="1" r:id="rId1"/>
    <sheet name="CONSULT CENTROS DE COSTO" sheetId="3" state="hidden" r:id="rId2"/>
  </sheets>
  <definedNames>
    <definedName name="_xlnm._FilterDatabase" localSheetId="1" hidden="1">'CONSULT CENTROS DE COSTO'!$A$1:$D$138</definedName>
    <definedName name="_xlnm.Print_Area" localSheetId="0">'FORMATO REQ_CONS_1'!$B$1:$N$46</definedName>
    <definedName name="CH_20230816_173523" hidden="1">'CONSULT CENTROS DE COSTO'!$A$1:$D$138</definedName>
    <definedName name="CH_20230816_173523_Codigo_Centro_de_costo1" comment="No Empieza Por" hidden="1">"11"</definedName>
    <definedName name="CH_20230816_173523_Nivel1" comment="Igual a" hidden="1">"6"</definedName>
    <definedName name="CH_20230816_173523_Nombre_Centro_De_Costo1" comment="No Contiene" hidden="1">"NO USAR"</definedName>
    <definedName name="CH_20230816_173523_Sub_Centros1" comment="Igual a" hidden="1">"0"</definedName>
    <definedName name="CH_20230816_173523_Update" comment="29/07/2025 11:18:50 a. m." hidden="1">"GHM"</definedName>
    <definedName name="CH_20230816_173523C_DISPONIBLES1" hidden="1">"GHM"</definedName>
    <definedName name="CH_20230816_173523C_DISPONIBLES2" hidden="1">"GHM"</definedName>
    <definedName name="CH_20230816_173523Empresa" comment="||||" hidden="1">"PROASISTEMAS S.A"</definedName>
    <definedName name="TablaCH_20230816_173523" comment="ADMINISTRATIVO[PROASISTEMAS S.A(Tabla De Centros De Costo#Consultado por GHM20230816_173523@Nombre_Centro_De_Costo1|Nivel1|Sub_Centros1|Codigo_Centro_de_costo1|" hidden="1">"ADMINISTRATIVO[PROASISTEMAS S.A(Tabla De Centros De Costo#Consultado por GHM20230816_173523@"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2" i="1" l="1"/>
  <c r="D8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12" i="1"/>
  <c r="H12" i="1" s="1"/>
  <c r="P5" i="1"/>
  <c r="D6" i="1" s="1"/>
  <c r="E31" i="1" l="1"/>
</calcChain>
</file>

<file path=xl/sharedStrings.xml><?xml version="1.0" encoding="utf-8"?>
<sst xmlns="http://schemas.openxmlformats.org/spreadsheetml/2006/main" count="355" uniqueCount="331">
  <si>
    <t>PROASISTEMAS S.A.</t>
  </si>
  <si>
    <r>
      <t xml:space="preserve">DATOS DEL </t>
    </r>
    <r>
      <rPr>
        <b/>
        <sz val="11"/>
        <color rgb="FF000000"/>
        <rFont val="Calibri"/>
        <family val="2"/>
        <scheme val="minor"/>
      </rPr>
      <t>SOLICITANTE</t>
    </r>
  </si>
  <si>
    <t>FECHA DE SOLICITUD</t>
  </si>
  <si>
    <t>SOLICITANTE</t>
  </si>
  <si>
    <t>RESPONSABLE DEL BIEN O SERVICIO</t>
  </si>
  <si>
    <t>TIPO DE LA SOLICITUD</t>
  </si>
  <si>
    <t>COMPRA</t>
  </si>
  <si>
    <t>REPOSICIÓN</t>
  </si>
  <si>
    <t>MANTENIMIENTO</t>
  </si>
  <si>
    <t>DESCRIPCIÓN DEL REQUERIMIENTO</t>
  </si>
  <si>
    <t>CONCEPTO PRESUPUESTAL</t>
  </si>
  <si>
    <t>CÓDIGO CENTRO DE COSTO</t>
  </si>
  <si>
    <t xml:space="preserve">VALOR TOTAL DEL REQUERIMIENTO </t>
  </si>
  <si>
    <t>FECHA EN QUE SE REQUIERE</t>
  </si>
  <si>
    <t>JUSTIFICACIÓN DEL REQUERIMIENTO</t>
  </si>
  <si>
    <t>ANÁLISIS DEL GERENTE GENERAL</t>
  </si>
  <si>
    <t>ANÁLISIS DEL DIRECTOR FINANCIERO</t>
  </si>
  <si>
    <t xml:space="preserve">APROBADO </t>
  </si>
  <si>
    <t>RECHAZADO</t>
  </si>
  <si>
    <t>APLAZADO</t>
  </si>
  <si>
    <t>APROBADO</t>
  </si>
  <si>
    <t xml:space="preserve">FIRMA </t>
  </si>
  <si>
    <t>FECHA</t>
  </si>
  <si>
    <t>FIRMA</t>
  </si>
  <si>
    <t>RECIBIDO DEL ÁREA DE COMPRAS</t>
  </si>
  <si>
    <t>NOMBRE COMPLETO</t>
  </si>
  <si>
    <t>FECHA:</t>
  </si>
  <si>
    <t xml:space="preserve">OBSERVACIONES ADICIONALES: </t>
  </si>
  <si>
    <t>SERVICIO</t>
  </si>
  <si>
    <t>FIRMA DE QUIEN RECIBE</t>
  </si>
  <si>
    <t>CARGO (SOLICITANTE)</t>
  </si>
  <si>
    <t>¿ESTÁ INCLUIDO EN EL PPTO INICIAL?
 SI | NO</t>
  </si>
  <si>
    <t>CANTIDAD</t>
  </si>
  <si>
    <t>VALOR UNITARIO (Sin IVA)</t>
  </si>
  <si>
    <t>VALOR IVA UNITARIO</t>
  </si>
  <si>
    <t>SI</t>
  </si>
  <si>
    <t>NO</t>
  </si>
  <si>
    <t>Codigo Centro de costo</t>
  </si>
  <si>
    <t>Nombre Centro De Costo</t>
  </si>
  <si>
    <t>Nivel</t>
  </si>
  <si>
    <t>Sub Centros</t>
  </si>
  <si>
    <t>077601050204</t>
  </si>
  <si>
    <t>CALI_Servicio al cliente</t>
  </si>
  <si>
    <t>071101050104</t>
  </si>
  <si>
    <t>BOGOTÁ, D.C._Servicios Generales</t>
  </si>
  <si>
    <t>071101050105</t>
  </si>
  <si>
    <t>BOGOTÁ, D.C._Salud Ocup</t>
  </si>
  <si>
    <t>070501050204</t>
  </si>
  <si>
    <t>MEDELLÍN_Servicio al cliente</t>
  </si>
  <si>
    <t>077601010502</t>
  </si>
  <si>
    <t>CALI_Helisa Web</t>
  </si>
  <si>
    <t>070501050104</t>
  </si>
  <si>
    <t>MEDELLÍN_Servicios Generales</t>
  </si>
  <si>
    <t>077601050104</t>
  </si>
  <si>
    <t>CALI_Servicios Generales</t>
  </si>
  <si>
    <t>071501050104</t>
  </si>
  <si>
    <t>TUNJA_Servicios Generales</t>
  </si>
  <si>
    <t>075001010501</t>
  </si>
  <si>
    <t>VILLAVICENCIO_Gerencia de Proyectos</t>
  </si>
  <si>
    <t>070501010102</t>
  </si>
  <si>
    <t>MEDELLÍN_Soporte Técnico Presencial</t>
  </si>
  <si>
    <t>070501010200</t>
  </si>
  <si>
    <t>070501050201</t>
  </si>
  <si>
    <t>MEDELLÍN_Ventas</t>
  </si>
  <si>
    <t>070501050601</t>
  </si>
  <si>
    <t>MEDELLÍN_Tecnología</t>
  </si>
  <si>
    <t>070801010102</t>
  </si>
  <si>
    <t>BARRANQUILLA_Soporte Técnico Presencial</t>
  </si>
  <si>
    <t>070801050201</t>
  </si>
  <si>
    <t>BARRANQUILLA_Ventas</t>
  </si>
  <si>
    <t>070801050203</t>
  </si>
  <si>
    <t>BARRANQUILLA_Distribuidores</t>
  </si>
  <si>
    <t>071101010101</t>
  </si>
  <si>
    <t>BOGOTÁ, D.C._Soporte Técnico Virtual</t>
  </si>
  <si>
    <t>071101010102</t>
  </si>
  <si>
    <t>BOGOTÁ, D.C._Soporte Técnico Presencial</t>
  </si>
  <si>
    <t>071101010200</t>
  </si>
  <si>
    <t>071101010300</t>
  </si>
  <si>
    <t>BOGOTÁ, D.C._Ingenieria Cloud General</t>
  </si>
  <si>
    <t>071101010401</t>
  </si>
  <si>
    <t>BOGOTÁ, D.C._Dueños de producto</t>
  </si>
  <si>
    <t>071101010402</t>
  </si>
  <si>
    <t>BOGOTÁ, D.C._Mantenimiento y Diseño Soft</t>
  </si>
  <si>
    <t>071101010404</t>
  </si>
  <si>
    <t>BOGOTÁ, D.C._Control de Calidad</t>
  </si>
  <si>
    <t>071101010501</t>
  </si>
  <si>
    <t>BOGOTÁ, D.C._Gerencia de Proyectos</t>
  </si>
  <si>
    <t>071101010502</t>
  </si>
  <si>
    <t>BOGOTÁ, D.C._Helisa Web</t>
  </si>
  <si>
    <t>071101010601</t>
  </si>
  <si>
    <t>071101050100</t>
  </si>
  <si>
    <t>BOGOTÁ, D.C._Gerencia General</t>
  </si>
  <si>
    <t>071101050101</t>
  </si>
  <si>
    <t>BOGOTÁ, D.C._Tesorería</t>
  </si>
  <si>
    <t>071101050102</t>
  </si>
  <si>
    <t>BOGOTÁ, D.C._Gestión Humana</t>
  </si>
  <si>
    <t>071101050103</t>
  </si>
  <si>
    <t>BOGOTÁ, D.C._Compras y Admon.</t>
  </si>
  <si>
    <t>071101050201</t>
  </si>
  <si>
    <t>BOGOTÁ, D.C._Ventas</t>
  </si>
  <si>
    <t>071101050204</t>
  </si>
  <si>
    <t>BOGOTÁ, D.C._Servicio al cliente</t>
  </si>
  <si>
    <t>071101050301</t>
  </si>
  <si>
    <t>BOGOTÁ, D.C._Cartera</t>
  </si>
  <si>
    <t>071101050302</t>
  </si>
  <si>
    <t>BOGOTÁ, D.C._Contabilidad</t>
  </si>
  <si>
    <t>071101050401</t>
  </si>
  <si>
    <t>BOGOTÁ, D.C._Procesos</t>
  </si>
  <si>
    <t>071101050402</t>
  </si>
  <si>
    <t>BOGOTÁ, D.C._Control Interno</t>
  </si>
  <si>
    <t>071101050500</t>
  </si>
  <si>
    <t>BOGOTÁ, D.C._Mercadeo y Publicidad Gnrl</t>
  </si>
  <si>
    <t>071101050601</t>
  </si>
  <si>
    <t>BOGOTÁ, D.C._Tecnología</t>
  </si>
  <si>
    <t>071101050602</t>
  </si>
  <si>
    <t>BOGOTÁ, D.C._Mantenimiento APPS internas</t>
  </si>
  <si>
    <t>071501010101</t>
  </si>
  <si>
    <t>TUNJA_Soporte Técnico Virtual</t>
  </si>
  <si>
    <t>071501010102</t>
  </si>
  <si>
    <t>TUNJA_Soporte Técnico Presencial</t>
  </si>
  <si>
    <t>071501010200</t>
  </si>
  <si>
    <t>071501050201</t>
  </si>
  <si>
    <t>TUNJA_Ventas</t>
  </si>
  <si>
    <t>071501050601</t>
  </si>
  <si>
    <t>TUNJA_Tecnología</t>
  </si>
  <si>
    <t>071801050201</t>
  </si>
  <si>
    <t>FLORENCIA_Ventas</t>
  </si>
  <si>
    <t>071801050203</t>
  </si>
  <si>
    <t>FLORENCIA_Distribuidores</t>
  </si>
  <si>
    <t>072001050201</t>
  </si>
  <si>
    <t>VALLEDUPAR_Ventas</t>
  </si>
  <si>
    <t>072001050203</t>
  </si>
  <si>
    <t>VALLEDUPAR_Distribuidores</t>
  </si>
  <si>
    <t>072301010200</t>
  </si>
  <si>
    <t>072301050201</t>
  </si>
  <si>
    <t>MONTERÍA_Ventas</t>
  </si>
  <si>
    <t>072301050203</t>
  </si>
  <si>
    <t>MONTERÍA_Distribuidores</t>
  </si>
  <si>
    <t>074101050201</t>
  </si>
  <si>
    <t>NEIVA_Ventas</t>
  </si>
  <si>
    <t>074101050203</t>
  </si>
  <si>
    <t>NEIVA_Distribuidores</t>
  </si>
  <si>
    <t>075001050201</t>
  </si>
  <si>
    <t>VILLAVICENCIO_Ventas</t>
  </si>
  <si>
    <t>075001050203</t>
  </si>
  <si>
    <t>VILLAVICENCIO_Distribuidores</t>
  </si>
  <si>
    <t>075201050201</t>
  </si>
  <si>
    <t>PASTO_Ventas</t>
  </si>
  <si>
    <t>075201050203</t>
  </si>
  <si>
    <t>PASTO_Distribuidores</t>
  </si>
  <si>
    <t>076301010200</t>
  </si>
  <si>
    <t>076301050201</t>
  </si>
  <si>
    <t>ARMENIA_Ventas</t>
  </si>
  <si>
    <t>076601050201</t>
  </si>
  <si>
    <t>PEREIRA_Ventas</t>
  </si>
  <si>
    <t>076601050203</t>
  </si>
  <si>
    <t>PEREIRA_Distribuidores</t>
  </si>
  <si>
    <t>076801010102</t>
  </si>
  <si>
    <t>BUCARAMANGA_Soporte Técnico Presencial</t>
  </si>
  <si>
    <t>076801050201</t>
  </si>
  <si>
    <t>BUCARAMANGA_Ventas</t>
  </si>
  <si>
    <t>076801050203</t>
  </si>
  <si>
    <t>BUCARAMANGA_Distribuidores</t>
  </si>
  <si>
    <t>077001050201</t>
  </si>
  <si>
    <t>SINCELEJO_Ventas</t>
  </si>
  <si>
    <t>077001050203</t>
  </si>
  <si>
    <t>SINCELEJO_Distribuidores</t>
  </si>
  <si>
    <t>077301050201</t>
  </si>
  <si>
    <t>IBAGUÉ_Ventas</t>
  </si>
  <si>
    <t>077301050203</t>
  </si>
  <si>
    <t>IBAGUÉ_Distribuidores</t>
  </si>
  <si>
    <t>077601010101</t>
  </si>
  <si>
    <t>CALI_Soporte Técnico Virtual</t>
  </si>
  <si>
    <t>077601010102</t>
  </si>
  <si>
    <t>CALI_Soporte Técnico Presencial</t>
  </si>
  <si>
    <t>077601010200</t>
  </si>
  <si>
    <t>077601050201</t>
  </si>
  <si>
    <t>CALI_Ventas</t>
  </si>
  <si>
    <t>077601050601</t>
  </si>
  <si>
    <t>CALI_Tecnología</t>
  </si>
  <si>
    <t>078601050201</t>
  </si>
  <si>
    <t>MOCOA_Ventas</t>
  </si>
  <si>
    <t>078601050203</t>
  </si>
  <si>
    <t>MOCOA_Distribuidores</t>
  </si>
  <si>
    <t>078801050201</t>
  </si>
  <si>
    <t>S. ANDRÉS_Ventas</t>
  </si>
  <si>
    <t>078801050203</t>
  </si>
  <si>
    <t>S. ANDRÉS_Distribuidores</t>
  </si>
  <si>
    <t>079101050203</t>
  </si>
  <si>
    <t>LETICIA_Distribuidores</t>
  </si>
  <si>
    <t>070801050601</t>
  </si>
  <si>
    <t>BARRANQUILLA_Tecnología</t>
  </si>
  <si>
    <t>072001050601</t>
  </si>
  <si>
    <t>VALLEDUPAR_Tecnología</t>
  </si>
  <si>
    <t>070501050105</t>
  </si>
  <si>
    <t>MEDELLÍN_Salud Ocup</t>
  </si>
  <si>
    <t>076601010102</t>
  </si>
  <si>
    <t>PEREIRA_Soporte Técnico Presencial</t>
  </si>
  <si>
    <t>071501050105</t>
  </si>
  <si>
    <t>TUNJA_Salud Ocup</t>
  </si>
  <si>
    <t>077601050105</t>
  </si>
  <si>
    <t>CALI_Salud Ocup</t>
  </si>
  <si>
    <t>071101010503</t>
  </si>
  <si>
    <t>BOGOTÁ, D.C._PH Web</t>
  </si>
  <si>
    <t>070501010101</t>
  </si>
  <si>
    <t>071101010602</t>
  </si>
  <si>
    <t>BOGOTÁ, D.C._Soporte Outsourcing</t>
  </si>
  <si>
    <t>071101010504</t>
  </si>
  <si>
    <t>BOGOTÁ, D.C._General Web</t>
  </si>
  <si>
    <t>070501050500</t>
  </si>
  <si>
    <t>MEDELLÍN_Mercadeo y Publicidad Gnrl</t>
  </si>
  <si>
    <t>071501050500</t>
  </si>
  <si>
    <t>TUNJA_Mercadeo y Publicidad Gnrl</t>
  </si>
  <si>
    <t>070801050500</t>
  </si>
  <si>
    <t>BARRANQUILLA_Mercadeo y Publicidad Gnrl</t>
  </si>
  <si>
    <t>071801050500</t>
  </si>
  <si>
    <t>FLORENCIA_Mercadeo y Publicidad Gnrl</t>
  </si>
  <si>
    <t>072001050500</t>
  </si>
  <si>
    <t>VALLEDUPAR_Mercadeo y Publicidad Gnrl</t>
  </si>
  <si>
    <t>072301050500</t>
  </si>
  <si>
    <t>MONTERIA_Mercadeo y Publicidad Gnrl</t>
  </si>
  <si>
    <t>072501050500</t>
  </si>
  <si>
    <t>074101050500</t>
  </si>
  <si>
    <t>NEIVA_Mercadeo y Publicidad Gnrl</t>
  </si>
  <si>
    <t>075001050500</t>
  </si>
  <si>
    <t>VILLAVICENCIO_Mercadeo y Publicidad Gnrl</t>
  </si>
  <si>
    <t>075201050500</t>
  </si>
  <si>
    <t>PASTO_Mercadeo y Publicidad Gnrl</t>
  </si>
  <si>
    <t>076301050500</t>
  </si>
  <si>
    <t>ARMENIA_Mercadeo y Publicidad Gnrl</t>
  </si>
  <si>
    <t>076601050500</t>
  </si>
  <si>
    <t>PEREIRA_Mercadeo y Publicidad Gnrl</t>
  </si>
  <si>
    <t>076801050500</t>
  </si>
  <si>
    <t>BUCARAMANGA_Mercadeo y Publicidad Gnrl</t>
  </si>
  <si>
    <t>077001050500</t>
  </si>
  <si>
    <t>SINCELEJO_Mercadeo y Publicidad Gnrl</t>
  </si>
  <si>
    <t>077301050500</t>
  </si>
  <si>
    <t>IBAGUE_Mercadeo y Publicidad Gnrl</t>
  </si>
  <si>
    <t>077601050500</t>
  </si>
  <si>
    <t>CALI_Mercadeo y Publicidad Gnrl</t>
  </si>
  <si>
    <t>078101050500</t>
  </si>
  <si>
    <t>ARAUCA_Mercadeo y Publicidad Gnrl</t>
  </si>
  <si>
    <t>078601050500</t>
  </si>
  <si>
    <t>MOCOA_Mercadeo y Publicidad Gnrl</t>
  </si>
  <si>
    <t>078801050500</t>
  </si>
  <si>
    <t>S. ANDRÉS_Mercadeo y Publicidad Gnrl</t>
  </si>
  <si>
    <t>079101050500</t>
  </si>
  <si>
    <t>LETICIA_Mercadeo y Publicidad Gnrl</t>
  </si>
  <si>
    <t>071101010405</t>
  </si>
  <si>
    <t>BOGOTÁ, D.C._Analista Bases Datos</t>
  </si>
  <si>
    <t>071101010505</t>
  </si>
  <si>
    <t>BOGOTÁ, D.C._Documentos Elect Web</t>
  </si>
  <si>
    <t>071101010103</t>
  </si>
  <si>
    <t>BOGOTÁ, D.C._Soporte Técnico Gerenciado</t>
  </si>
  <si>
    <t>071501010401</t>
  </si>
  <si>
    <t>TUNJA_Dueños de producto</t>
  </si>
  <si>
    <t>071501050302</t>
  </si>
  <si>
    <t>071501050301</t>
  </si>
  <si>
    <t>TUNJA_Cartera</t>
  </si>
  <si>
    <t>NOMBRE CENTRO DE COSTO</t>
  </si>
  <si>
    <t>Solo Actualizar con Complementos Helisa:</t>
  </si>
  <si>
    <t>NÚMERO CONSECUTIVO REQUISICIÓN
(Área de compras)</t>
  </si>
  <si>
    <t>Formato de Requisición de Compras</t>
  </si>
  <si>
    <t>Ítem #</t>
  </si>
  <si>
    <t>VALOR TOTAL (IVA Incluido)</t>
  </si>
  <si>
    <t>COMENTARIO</t>
  </si>
  <si>
    <t>NOMBRE DEL ARTICULO Y/O SERVICIO</t>
  </si>
  <si>
    <t>Nota: Si el requerimiento o artículo que está solicitando NO está incluido en el presupuesto inicial o si supera dos salarios mínimos mensuales legales vigentes, favor solicitar las aprobaciones correspondientes.</t>
  </si>
  <si>
    <t>dd/mm/aaaa</t>
  </si>
  <si>
    <t>RAZON SOCIAL DEL PROVEEDOR</t>
  </si>
  <si>
    <t>APLICA ALGUN DESCUENTO (Por volumen, fecha de pago, etc.)</t>
  </si>
  <si>
    <t>FIRMA DEL DIRECTOR DEL DEPARTAMENTO SOLICITANTE</t>
  </si>
  <si>
    <t>Se requiere …</t>
  </si>
  <si>
    <t>MEDELLÍN_Capacitación General</t>
  </si>
  <si>
    <t>BOGOTÁ, D.C._Capacitacion General</t>
  </si>
  <si>
    <t>BOGOTÁ, D.C._Documentos Electrónicos</t>
  </si>
  <si>
    <t>TUNJA_Capacitación General</t>
  </si>
  <si>
    <t>MONTERÍA_Capacitación General</t>
  </si>
  <si>
    <t>ARMENIA_Capacitación General</t>
  </si>
  <si>
    <t>CALI_Capacitación General</t>
  </si>
  <si>
    <t>071101050501</t>
  </si>
  <si>
    <t>BOGOTÁ, D.C._Mercadeo WEB</t>
  </si>
  <si>
    <t>071101050603</t>
  </si>
  <si>
    <t>BOGOTÁ, D.C._Seguridad Informática</t>
  </si>
  <si>
    <t>Código: AD-C-F-002                                                         
 Versión: 09                                                                                        
Fecha: 29/07/2025</t>
  </si>
  <si>
    <t>MEDELLÍN_Soporte Técnico Virtual</t>
  </si>
  <si>
    <t>AGUA DE DIOS_Mercadeo y Publicidad Gnrl</t>
  </si>
  <si>
    <t>TUNJA_Contabilidad</t>
  </si>
  <si>
    <t>071501050102</t>
  </si>
  <si>
    <t>TUNJA_Gestión Humana</t>
  </si>
  <si>
    <t>070501050102</t>
  </si>
  <si>
    <t>MEDELLÍN_Gestión Humana</t>
  </si>
  <si>
    <t>077601050102</t>
  </si>
  <si>
    <t>CALI_Gestión Humana</t>
  </si>
  <si>
    <t>071101010506</t>
  </si>
  <si>
    <t>BOGOTÁ, D.C._Talentos web</t>
  </si>
  <si>
    <t>590801010101</t>
  </si>
  <si>
    <t>Ciudad de Panamá_Soporte Técnico Virtual</t>
  </si>
  <si>
    <t>590801010102</t>
  </si>
  <si>
    <t>Ciudad de Panamá_Soporte Técnico Presenc</t>
  </si>
  <si>
    <t>590801010501</t>
  </si>
  <si>
    <t>Ciudad de Panamá_Gerencia de Proyectos</t>
  </si>
  <si>
    <t>590801010502</t>
  </si>
  <si>
    <t>Ciudad de Panamá_Helisa Web</t>
  </si>
  <si>
    <t>590801010503</t>
  </si>
  <si>
    <t>Ciudad de Panamá_PH Web</t>
  </si>
  <si>
    <t>590801010504</t>
  </si>
  <si>
    <t>Ciudad de Panamá_General Web</t>
  </si>
  <si>
    <t>590801010505</t>
  </si>
  <si>
    <t>Ciudad de Panamá_Documentos Elect Web</t>
  </si>
  <si>
    <t>590801010506</t>
  </si>
  <si>
    <t>Ciudad de Panamá_Talentos web</t>
  </si>
  <si>
    <t>590801050100</t>
  </si>
  <si>
    <t>Ciudad de Panamá_Gerencia General</t>
  </si>
  <si>
    <t>590801050103</t>
  </si>
  <si>
    <t>Ciudad de Panamá_Compras y Admon.</t>
  </si>
  <si>
    <t>590801050201</t>
  </si>
  <si>
    <t>Ciudad de Panamá_Ventas</t>
  </si>
  <si>
    <t>590801050301</t>
  </si>
  <si>
    <t>Ciudad de Panamá_Cartera</t>
  </si>
  <si>
    <t>590801050302</t>
  </si>
  <si>
    <t>Ciudad de Panamá_Contabilidad</t>
  </si>
  <si>
    <t>590801050401</t>
  </si>
  <si>
    <t>Ciudad de Panamá_Procesos</t>
  </si>
  <si>
    <t>590801050500</t>
  </si>
  <si>
    <t>Ciudad de Panamá_Mercadeo y Publicidad G</t>
  </si>
  <si>
    <t>590801050501</t>
  </si>
  <si>
    <t>Ciudad de Panamá_Mercadeo WEB</t>
  </si>
  <si>
    <t>590801050601</t>
  </si>
  <si>
    <t>Ciudad de Panamá_Tecnología</t>
  </si>
  <si>
    <t>SI | NO | | Ya incluido en la negociacion inicial | Pronto pago |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</si>
</sst>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F800]dddd\,\ mmmm\ dd\,\ yyyy"/>
    <numFmt numFmtId="165" formatCode="_-&quot;$&quot;\ * #,##0_-;\-&quot;$&quot;\ * #,##0_-;_-&quot;$&quot;\ * &quot;-&quot;??_-;_-@_-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>
        <stop position="0">
          <color theme="4" tint="-0.25098422193060094"/>
        </stop>
        <stop position="0.5">
          <color theme="4"/>
        </stop>
        <stop position="1">
          <color theme="4" tint="-0.25098422193060094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5" fillId="2" borderId="0" xfId="0" applyFont="1" applyFill="1" applyAlignment="1">
      <alignment horizontal="center"/>
    </xf>
    <xf numFmtId="0" fontId="1" fillId="0" borderId="0" xfId="0" applyFont="1"/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22" fontId="0" fillId="0" borderId="0" xfId="0" applyNumberFormat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Border="1" applyAlignment="1" applyProtection="1">
      <alignment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justify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165" fontId="0" fillId="0" borderId="1" xfId="2" applyNumberFormat="1" applyFont="1" applyBorder="1" applyAlignment="1" applyProtection="1">
      <alignment horizontal="center" vertical="center" wrapText="1"/>
      <protection locked="0" hidden="1"/>
    </xf>
    <xf numFmtId="49" fontId="0" fillId="0" borderId="1" xfId="0" applyNumberFormat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center" vertical="center" wrapText="1"/>
      <protection locked="0" hidden="1"/>
    </xf>
    <xf numFmtId="165" fontId="1" fillId="0" borderId="1" xfId="2" applyNumberFormat="1" applyFont="1" applyBorder="1" applyAlignment="1" applyProtection="1">
      <alignment horizontal="center" vertical="center" wrapText="1"/>
      <protection hidden="1"/>
    </xf>
    <xf numFmtId="166" fontId="0" fillId="0" borderId="1" xfId="1" applyNumberFormat="1" applyFont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 applyProtection="1">
      <alignment horizontal="center" vertical="center" wrapText="1"/>
      <protection locked="0"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6" xfId="0" applyFont="1" applyFill="1" applyBorder="1" applyAlignment="1" applyProtection="1">
      <alignment horizontal="center" vertical="center" wrapText="1"/>
      <protection hidden="1"/>
    </xf>
    <xf numFmtId="0" fontId="2" fillId="4" borderId="5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0" fillId="0" borderId="11" xfId="0" applyBorder="1" applyAlignment="1" applyProtection="1">
      <alignment horizontal="left" vertical="top" wrapText="1"/>
      <protection locked="0" hidden="1"/>
    </xf>
    <xf numFmtId="0" fontId="0" fillId="0" borderId="12" xfId="0" applyBorder="1" applyAlignment="1" applyProtection="1">
      <alignment horizontal="left" vertical="top" wrapText="1"/>
      <protection locked="0"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164" fontId="1" fillId="0" borderId="1" xfId="0" applyNumberFormat="1" applyFont="1" applyBorder="1" applyAlignment="1" applyProtection="1">
      <alignment horizontal="center" vertical="center"/>
      <protection locked="0"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justify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wrapText="1"/>
      <protection locked="0"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43" fontId="0" fillId="0" borderId="1" xfId="1" applyFont="1" applyBorder="1" applyAlignment="1" applyProtection="1">
      <alignment horizontal="center" vertical="center" wrapText="1"/>
      <protection locked="0" hidden="1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1" fillId="3" borderId="1" xfId="0" applyFont="1" applyFill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0" fillId="0" borderId="10" xfId="0" applyBorder="1" applyAlignment="1" applyProtection="1">
      <alignment horizontal="left" vertical="top" wrapText="1"/>
      <protection locked="0" hidden="1"/>
    </xf>
    <xf numFmtId="0" fontId="0" fillId="0" borderId="0" xfId="0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left" vertical="top"/>
      <protection locked="0" hidden="1"/>
    </xf>
    <xf numFmtId="0" fontId="1" fillId="0" borderId="0" xfId="0" applyFont="1" applyAlignment="1" applyProtection="1">
      <alignment horizontal="left" vertical="top"/>
      <protection locked="0" hidden="1"/>
    </xf>
    <xf numFmtId="0" fontId="1" fillId="0" borderId="14" xfId="0" applyFont="1" applyBorder="1" applyAlignment="1" applyProtection="1">
      <alignment horizontal="left" vertical="top"/>
      <protection locked="0" hidden="1"/>
    </xf>
    <xf numFmtId="0" fontId="1" fillId="0" borderId="10" xfId="0" applyFont="1" applyBorder="1" applyAlignment="1" applyProtection="1">
      <alignment horizontal="left" vertical="top"/>
      <protection locked="0" hidden="1"/>
    </xf>
    <xf numFmtId="0" fontId="1" fillId="0" borderId="11" xfId="0" applyFont="1" applyBorder="1" applyAlignment="1" applyProtection="1">
      <alignment horizontal="left" vertical="top"/>
      <protection locked="0" hidden="1"/>
    </xf>
    <xf numFmtId="0" fontId="1" fillId="0" borderId="12" xfId="0" applyFont="1" applyBorder="1" applyAlignment="1" applyProtection="1">
      <alignment horizontal="left" vertical="top"/>
      <protection locked="0"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948021</xdr:colOff>
      <xdr:row>0</xdr:row>
      <xdr:rowOff>26895</xdr:rowOff>
    </xdr:from>
    <xdr:to>
      <xdr:col>3</xdr:col>
      <xdr:colOff>80683</xdr:colOff>
      <xdr:row>2</xdr:row>
      <xdr:rowOff>170331</xdr:rowOff>
    </xdr:to>
    <xdr:pic>
      <xdr:nvPicPr>
        <xdr:cNvPr id="2" name="Imagen 1" descr="Z:\2. Procesos\8. Temporal- Construcción\logo documentos.png">
          <a:extLst>
            <a:ext uri="{FF2B5EF4-FFF2-40B4-BE49-F238E27FC236}">
              <a16:creationId xmlns:a16="http://schemas.microsoft.com/office/drawing/2014/main" id="{6A2B3988-10BE-4097-83AF-8A2B320BE9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421" y="26895"/>
          <a:ext cx="1212474" cy="5020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192742</xdr:colOff>
      <xdr:row>12</xdr:row>
      <xdr:rowOff>147917</xdr:rowOff>
    </xdr:from>
    <xdr:to>
      <xdr:col>14</xdr:col>
      <xdr:colOff>667871</xdr:colOff>
      <xdr:row>29</xdr:row>
      <xdr:rowOff>112058</xdr:rowOff>
    </xdr:to>
    <xdr:sp macro="" textlink="">
      <xdr:nvSpPr>
        <xdr:cNvPr id="3" name="Globo: flecha izquierda 2">
          <a:extLst>
            <a:ext uri="{FF2B5EF4-FFF2-40B4-BE49-F238E27FC236}">
              <a16:creationId xmlns:a16="http://schemas.microsoft.com/office/drawing/2014/main" id="{AFFE8038-A605-82EB-00DD-0AF419638F47}"/>
            </a:ext>
          </a:extLst>
        </xdr:cNvPr>
        <xdr:cNvSpPr/>
      </xdr:nvSpPr>
      <xdr:spPr>
        <a:xfrm>
          <a:off x="13807889" y="3901888"/>
          <a:ext cx="475129" cy="5679141"/>
        </a:xfrm>
        <a:prstGeom prst="leftArrowCallout">
          <a:avLst>
            <a:gd name="adj1" fmla="val 25000"/>
            <a:gd name="adj2" fmla="val 55189"/>
            <a:gd name="adj3" fmla="val 16446"/>
            <a:gd name="adj4" fmla="val 60359"/>
          </a:avLst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s-CO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Ocultar</a:t>
          </a:r>
          <a:r>
            <a:rPr lang="es-CO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Filas que no REQUIERA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3</xdr:row>
      <xdr:rowOff>53340</xdr:rowOff>
    </xdr:from>
    <xdr:to>
      <xdr:col>11</xdr:col>
      <xdr:colOff>389060</xdr:colOff>
      <xdr:row>10</xdr:row>
      <xdr:rowOff>38210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76F386-E884-E90C-99E9-60BDB7CCC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8360" y="601980"/>
          <a:ext cx="5082980" cy="1265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5FF6-B177-4BC9-99D9-91248482BBD9}">
  <sheetPr codeName="Hoja1"/>
  <dimension ref="A1:Z46"/>
  <sheetViews>
    <sheetView showGridLines="0" tabSelected="1" zoomScale="85" zoomScaleNormal="85" zoomScaleSheetLayoutView="85" zoomScalePageLayoutView="70" workbookViewId="0">
      <selection activeCell="M1" sqref="M1:N3"/>
    </sheetView>
  </sheetViews>
  <sheetFormatPr baseColWidth="10" defaultColWidth="0" defaultRowHeight="15" x14ac:dyDescent="0.25"/>
  <cols>
    <col min="1" max="1" width="2.28515625" style="4" customWidth="1"/>
    <col min="2" max="13" width="15.140625" style="7" customWidth="1"/>
    <col min="14" max="14" width="20.28515625" style="7" customWidth="1"/>
    <col min="15" max="15" width="11.42578125" style="7" customWidth="1"/>
    <col min="16" max="16" width="17.28515625" style="8" hidden="1" customWidth="1"/>
    <col min="17" max="26" width="0" style="7" hidden="1" customWidth="1"/>
    <col min="27" max="16384" width="11.42578125" style="7" hidden="1"/>
  </cols>
  <sheetData>
    <row r="1" spans="1:18" ht="14.45" customHeight="1" x14ac:dyDescent="0.25">
      <c r="B1" s="53"/>
      <c r="C1" s="53"/>
      <c r="D1" s="53"/>
      <c r="E1" s="49" t="s">
        <v>0</v>
      </c>
      <c r="F1" s="49"/>
      <c r="G1" s="49"/>
      <c r="H1" s="49"/>
      <c r="I1" s="49"/>
      <c r="J1" s="49"/>
      <c r="K1" s="49"/>
      <c r="L1" s="49"/>
      <c r="M1" s="51" t="s">
        <v>284</v>
      </c>
      <c r="N1" s="51"/>
    </row>
    <row r="2" spans="1:18" x14ac:dyDescent="0.25">
      <c r="B2" s="53"/>
      <c r="C2" s="53"/>
      <c r="D2" s="53"/>
      <c r="E2" s="50" t="s">
        <v>262</v>
      </c>
      <c r="F2" s="50"/>
      <c r="G2" s="50"/>
      <c r="H2" s="50"/>
      <c r="I2" s="50"/>
      <c r="J2" s="50"/>
      <c r="K2" s="50"/>
      <c r="L2" s="50"/>
      <c r="M2" s="51"/>
      <c r="N2" s="51"/>
    </row>
    <row r="3" spans="1:18" x14ac:dyDescent="0.25">
      <c r="B3" s="53"/>
      <c r="C3" s="53"/>
      <c r="D3" s="53"/>
      <c r="E3" s="50"/>
      <c r="F3" s="50"/>
      <c r="G3" s="50"/>
      <c r="H3" s="50"/>
      <c r="I3" s="50"/>
      <c r="J3" s="50"/>
      <c r="K3" s="50"/>
      <c r="L3" s="50"/>
      <c r="M3" s="51"/>
      <c r="N3" s="51"/>
    </row>
    <row r="4" spans="1: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8" ht="15.75" customHeight="1" x14ac:dyDescent="0.25">
      <c r="B5" s="58" t="s">
        <v>1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P5" s="9">
        <f ca="1">NOW()</f>
        <v>45867.474189930559</v>
      </c>
      <c r="Q5" s="8" t="s">
        <v>6</v>
      </c>
      <c r="R5" s="7" t="s">
        <v>35</v>
      </c>
    </row>
    <row r="6" spans="1:18" s="10" customFormat="1" ht="45" customHeight="1" x14ac:dyDescent="0.25">
      <c r="B6" s="45" t="s">
        <v>2</v>
      </c>
      <c r="C6" s="45"/>
      <c r="D6" s="52">
        <f ca="1">P5</f>
        <v>45867.474189930559</v>
      </c>
      <c r="E6" s="52"/>
      <c r="F6" s="52"/>
      <c r="G6" s="52"/>
      <c r="H6" s="52"/>
      <c r="I6" s="45" t="s">
        <v>261</v>
      </c>
      <c r="J6" s="45"/>
      <c r="K6" s="59"/>
      <c r="L6" s="59"/>
      <c r="M6" s="59"/>
      <c r="N6" s="59"/>
      <c r="Q6" s="8" t="s">
        <v>7</v>
      </c>
      <c r="R6" s="10" t="s">
        <v>36</v>
      </c>
    </row>
    <row r="7" spans="1:18" ht="26.25" customHeight="1" x14ac:dyDescent="0.25">
      <c r="B7" s="45" t="s">
        <v>3</v>
      </c>
      <c r="C7" s="45"/>
      <c r="D7" s="52"/>
      <c r="E7" s="52"/>
      <c r="F7" s="52"/>
      <c r="G7" s="52"/>
      <c r="H7" s="52"/>
      <c r="I7" s="45" t="s">
        <v>30</v>
      </c>
      <c r="J7" s="45"/>
      <c r="K7" s="60"/>
      <c r="L7" s="60"/>
      <c r="M7" s="60"/>
      <c r="N7" s="60"/>
      <c r="Q7" s="8" t="s">
        <v>8</v>
      </c>
    </row>
    <row r="8" spans="1:18" s="10" customFormat="1" ht="32.450000000000003" customHeight="1" x14ac:dyDescent="0.25">
      <c r="A8" s="12"/>
      <c r="B8" s="45" t="s">
        <v>4</v>
      </c>
      <c r="C8" s="45"/>
      <c r="D8" s="61">
        <f>D7</f>
        <v>0</v>
      </c>
      <c r="E8" s="61"/>
      <c r="F8" s="61"/>
      <c r="G8" s="61"/>
      <c r="H8" s="61"/>
      <c r="I8" s="45" t="s">
        <v>5</v>
      </c>
      <c r="J8" s="45"/>
      <c r="K8" s="62"/>
      <c r="L8" s="62"/>
      <c r="M8" s="62"/>
      <c r="N8" s="62"/>
      <c r="P8" s="13"/>
      <c r="Q8" s="13" t="s">
        <v>28</v>
      </c>
    </row>
    <row r="9" spans="1:18" x14ac:dyDescent="0.25">
      <c r="Q9" s="8"/>
    </row>
    <row r="10" spans="1:18" x14ac:dyDescent="0.25">
      <c r="B10" s="58" t="s">
        <v>9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1:18" ht="60" x14ac:dyDescent="0.25">
      <c r="B11" s="14" t="s">
        <v>263</v>
      </c>
      <c r="C11" s="48" t="s">
        <v>266</v>
      </c>
      <c r="D11" s="48"/>
      <c r="E11" s="15" t="s">
        <v>32</v>
      </c>
      <c r="F11" s="16" t="s">
        <v>33</v>
      </c>
      <c r="G11" s="16" t="s">
        <v>34</v>
      </c>
      <c r="H11" s="16" t="s">
        <v>264</v>
      </c>
      <c r="I11" s="16" t="s">
        <v>269</v>
      </c>
      <c r="J11" s="15" t="s">
        <v>31</v>
      </c>
      <c r="K11" s="48" t="s">
        <v>10</v>
      </c>
      <c r="L11" s="48"/>
      <c r="M11" s="16" t="s">
        <v>11</v>
      </c>
      <c r="N11" s="16" t="s">
        <v>259</v>
      </c>
    </row>
    <row r="12" spans="1:18" s="10" customFormat="1" ht="26.25" customHeight="1" x14ac:dyDescent="0.25">
      <c r="A12" s="12"/>
      <c r="B12" s="30">
        <v>1</v>
      </c>
      <c r="C12" s="36"/>
      <c r="D12" s="36"/>
      <c r="E12" s="35">
        <v>1</v>
      </c>
      <c r="F12" s="31">
        <v>0</v>
      </c>
      <c r="G12" s="31">
        <f>F12*19%</f>
        <v>0</v>
      </c>
      <c r="H12" s="34">
        <f>(F12+G12)*E12</f>
        <v>0</v>
      </c>
      <c r="I12" s="30"/>
      <c r="J12" s="30" t="s">
        <v>35</v>
      </c>
      <c r="K12" s="36" t="str">
        <f>IF(J12="NO","Favor indique un concepto corto y claro para el area de administración y contabilidad","")</f>
        <v/>
      </c>
      <c r="L12" s="36"/>
      <c r="M12" s="32"/>
      <c r="N12" s="17" t="str">
        <f>IFERROR((VLOOKUP(M12,'CONSULT CENTROS DE COSTO'!A:D,2,0)),"0")</f>
        <v>0</v>
      </c>
      <c r="P12" s="13"/>
    </row>
    <row r="13" spans="1:18" s="10" customFormat="1" ht="26.25" customHeight="1" x14ac:dyDescent="0.25">
      <c r="A13" s="12"/>
      <c r="B13" s="30">
        <v>2</v>
      </c>
      <c r="C13" s="36"/>
      <c r="D13" s="36"/>
      <c r="E13" s="35">
        <v>0</v>
      </c>
      <c r="F13" s="31">
        <v>0</v>
      </c>
      <c r="G13" s="31">
        <f t="shared" ref="G13:G29" si="0">F13*19%</f>
        <v>0</v>
      </c>
      <c r="H13" s="34">
        <f t="shared" ref="H13:H21" si="1">(F13+G13)*E13</f>
        <v>0</v>
      </c>
      <c r="I13" s="30"/>
      <c r="J13" s="30" t="s">
        <v>36</v>
      </c>
      <c r="K13" s="36" t="str">
        <f t="shared" ref="K13:K29" si="2">IF(J13="NO","Favor indique un concepto corto y claro para el area de administración y contabilidad","")</f>
        <v>Favor indique un concepto corto y claro para el area de administración y contabilidad</v>
      </c>
      <c r="L13" s="36"/>
      <c r="M13" s="32"/>
      <c r="N13" s="17" t="str">
        <f>IFERROR((VLOOKUP(M13,'CONSULT CENTROS DE COSTO'!A:D,2,0)),"0")</f>
        <v>0</v>
      </c>
      <c r="P13" s="13"/>
    </row>
    <row r="14" spans="1:18" s="10" customFormat="1" ht="26.25" customHeight="1" x14ac:dyDescent="0.25">
      <c r="A14" s="12"/>
      <c r="B14" s="30">
        <v>3</v>
      </c>
      <c r="C14" s="36"/>
      <c r="D14" s="36"/>
      <c r="E14" s="35">
        <v>0</v>
      </c>
      <c r="F14" s="31">
        <v>0</v>
      </c>
      <c r="G14" s="31">
        <f t="shared" si="0"/>
        <v>0</v>
      </c>
      <c r="H14" s="34">
        <f t="shared" si="1"/>
        <v>0</v>
      </c>
      <c r="I14" s="30"/>
      <c r="J14" s="30" t="s">
        <v>36</v>
      </c>
      <c r="K14" s="36" t="str">
        <f t="shared" si="2"/>
        <v>Favor indique un concepto corto y claro para el area de administración y contabilidad</v>
      </c>
      <c r="L14" s="36"/>
      <c r="M14" s="32"/>
      <c r="N14" s="17" t="str">
        <f>IFERROR((VLOOKUP(M14,'CONSULT CENTROS DE COSTO'!A:D,2,0)),"0")</f>
        <v>0</v>
      </c>
      <c r="P14" s="13"/>
    </row>
    <row r="15" spans="1:18" s="10" customFormat="1" ht="26.25" customHeight="1" x14ac:dyDescent="0.25">
      <c r="A15" s="12"/>
      <c r="B15" s="30">
        <v>4</v>
      </c>
      <c r="C15" s="36"/>
      <c r="D15" s="36"/>
      <c r="E15" s="35">
        <v>0</v>
      </c>
      <c r="F15" s="31">
        <v>0</v>
      </c>
      <c r="G15" s="31">
        <f t="shared" si="0"/>
        <v>0</v>
      </c>
      <c r="H15" s="34">
        <f t="shared" si="1"/>
        <v>0</v>
      </c>
      <c r="I15" s="30"/>
      <c r="J15" s="30" t="s">
        <v>36</v>
      </c>
      <c r="K15" s="36" t="str">
        <f t="shared" si="2"/>
        <v>Favor indique un concepto corto y claro para el area de administración y contabilidad</v>
      </c>
      <c r="L15" s="36"/>
      <c r="M15" s="32"/>
      <c r="N15" s="17" t="str">
        <f>IFERROR((VLOOKUP(M15,'CONSULT CENTROS DE COSTO'!A:D,2,0)),"0")</f>
        <v>0</v>
      </c>
      <c r="P15" s="13"/>
    </row>
    <row r="16" spans="1:18" s="10" customFormat="1" ht="26.25" customHeight="1" x14ac:dyDescent="0.25">
      <c r="A16" s="12"/>
      <c r="B16" s="30">
        <v>5</v>
      </c>
      <c r="C16" s="36"/>
      <c r="D16" s="36"/>
      <c r="E16" s="35">
        <v>0</v>
      </c>
      <c r="F16" s="31">
        <v>0</v>
      </c>
      <c r="G16" s="31">
        <f t="shared" si="0"/>
        <v>0</v>
      </c>
      <c r="H16" s="34">
        <f t="shared" si="1"/>
        <v>0</v>
      </c>
      <c r="I16" s="30"/>
      <c r="J16" s="30" t="s">
        <v>36</v>
      </c>
      <c r="K16" s="36" t="str">
        <f t="shared" si="2"/>
        <v>Favor indique un concepto corto y claro para el area de administración y contabilidad</v>
      </c>
      <c r="L16" s="36"/>
      <c r="M16" s="32"/>
      <c r="N16" s="17" t="str">
        <f>IFERROR((VLOOKUP(M16,'CONSULT CENTROS DE COSTO'!A:D,2,0)),"0")</f>
        <v>0</v>
      </c>
      <c r="P16" s="13"/>
    </row>
    <row r="17" spans="1:25" s="10" customFormat="1" ht="26.25" customHeight="1" x14ac:dyDescent="0.25">
      <c r="A17" s="12"/>
      <c r="B17" s="30">
        <v>6</v>
      </c>
      <c r="C17" s="36"/>
      <c r="D17" s="36"/>
      <c r="E17" s="35">
        <v>0</v>
      </c>
      <c r="F17" s="31">
        <v>0</v>
      </c>
      <c r="G17" s="31">
        <f t="shared" si="0"/>
        <v>0</v>
      </c>
      <c r="H17" s="34">
        <f t="shared" si="1"/>
        <v>0</v>
      </c>
      <c r="I17" s="30"/>
      <c r="J17" s="30" t="s">
        <v>36</v>
      </c>
      <c r="K17" s="36" t="str">
        <f t="shared" si="2"/>
        <v>Favor indique un concepto corto y claro para el area de administración y contabilidad</v>
      </c>
      <c r="L17" s="36"/>
      <c r="M17" s="32"/>
      <c r="N17" s="17" t="str">
        <f>IFERROR((VLOOKUP(M17,'CONSULT CENTROS DE COSTO'!A:D,2,0)),"0")</f>
        <v>0</v>
      </c>
      <c r="P17" s="13"/>
    </row>
    <row r="18" spans="1:25" s="10" customFormat="1" ht="26.25" customHeight="1" x14ac:dyDescent="0.25">
      <c r="A18" s="12"/>
      <c r="B18" s="30">
        <v>7</v>
      </c>
      <c r="C18" s="36"/>
      <c r="D18" s="36"/>
      <c r="E18" s="35">
        <v>0</v>
      </c>
      <c r="F18" s="31">
        <v>0</v>
      </c>
      <c r="G18" s="31">
        <f t="shared" si="0"/>
        <v>0</v>
      </c>
      <c r="H18" s="34">
        <f t="shared" si="1"/>
        <v>0</v>
      </c>
      <c r="I18" s="30"/>
      <c r="J18" s="30" t="s">
        <v>36</v>
      </c>
      <c r="K18" s="36" t="str">
        <f t="shared" si="2"/>
        <v>Favor indique un concepto corto y claro para el area de administración y contabilidad</v>
      </c>
      <c r="L18" s="36"/>
      <c r="M18" s="32"/>
      <c r="N18" s="17" t="str">
        <f>IFERROR((VLOOKUP(M18,'CONSULT CENTROS DE COSTO'!A:D,2,0)),"0")</f>
        <v>0</v>
      </c>
      <c r="P18" s="13"/>
    </row>
    <row r="19" spans="1:25" s="10" customFormat="1" ht="26.25" customHeight="1" x14ac:dyDescent="0.25">
      <c r="A19" s="12"/>
      <c r="B19" s="30">
        <v>8</v>
      </c>
      <c r="C19" s="36"/>
      <c r="D19" s="36"/>
      <c r="E19" s="35">
        <v>0</v>
      </c>
      <c r="F19" s="31">
        <v>0</v>
      </c>
      <c r="G19" s="31">
        <f t="shared" si="0"/>
        <v>0</v>
      </c>
      <c r="H19" s="34">
        <f t="shared" si="1"/>
        <v>0</v>
      </c>
      <c r="I19" s="30"/>
      <c r="J19" s="30" t="s">
        <v>36</v>
      </c>
      <c r="K19" s="36" t="str">
        <f t="shared" si="2"/>
        <v>Favor indique un concepto corto y claro para el area de administración y contabilidad</v>
      </c>
      <c r="L19" s="36"/>
      <c r="M19" s="32"/>
      <c r="N19" s="17" t="str">
        <f>IFERROR((VLOOKUP(M19,'CONSULT CENTROS DE COSTO'!A:D,2,0)),"0")</f>
        <v>0</v>
      </c>
      <c r="P19" s="13"/>
    </row>
    <row r="20" spans="1:25" s="10" customFormat="1" ht="16.5" customHeight="1" x14ac:dyDescent="0.25">
      <c r="A20" s="12"/>
      <c r="B20" s="30">
        <v>9</v>
      </c>
      <c r="C20" s="36"/>
      <c r="D20" s="36"/>
      <c r="E20" s="35">
        <v>0</v>
      </c>
      <c r="F20" s="31">
        <v>0</v>
      </c>
      <c r="G20" s="31">
        <f t="shared" si="0"/>
        <v>0</v>
      </c>
      <c r="H20" s="34">
        <f t="shared" si="1"/>
        <v>0</v>
      </c>
      <c r="I20" s="30"/>
      <c r="J20" s="30" t="s">
        <v>36</v>
      </c>
      <c r="K20" s="36" t="str">
        <f t="shared" si="2"/>
        <v>Favor indique un concepto corto y claro para el area de administración y contabilidad</v>
      </c>
      <c r="L20" s="36"/>
      <c r="M20" s="32"/>
      <c r="N20" s="17" t="str">
        <f>IFERROR((VLOOKUP(M20,'CONSULT CENTROS DE COSTO'!A:D,2,0)),"0")</f>
        <v>0</v>
      </c>
      <c r="P20" s="13"/>
    </row>
    <row r="21" spans="1:25" s="10" customFormat="1" ht="16.5" customHeight="1" x14ac:dyDescent="0.25">
      <c r="A21" s="12"/>
      <c r="B21" s="30">
        <v>10</v>
      </c>
      <c r="C21" s="36"/>
      <c r="D21" s="36"/>
      <c r="E21" s="35">
        <v>0</v>
      </c>
      <c r="F21" s="31">
        <v>0</v>
      </c>
      <c r="G21" s="31">
        <f t="shared" si="0"/>
        <v>0</v>
      </c>
      <c r="H21" s="34">
        <f t="shared" si="1"/>
        <v>0</v>
      </c>
      <c r="I21" s="30"/>
      <c r="J21" s="30" t="s">
        <v>36</v>
      </c>
      <c r="K21" s="36" t="str">
        <f t="shared" si="2"/>
        <v>Favor indique un concepto corto y claro para el area de administración y contabilidad</v>
      </c>
      <c r="L21" s="36"/>
      <c r="M21" s="32"/>
      <c r="N21" s="17" t="str">
        <f>IFERROR((VLOOKUP(M21,'CONSULT CENTROS DE COSTO'!A:D,2,0)),"0")</f>
        <v>0</v>
      </c>
      <c r="P21" s="13"/>
    </row>
    <row r="22" spans="1:25" s="10" customFormat="1" ht="16.5" customHeight="1" x14ac:dyDescent="0.25">
      <c r="A22" s="12"/>
      <c r="B22" s="30">
        <v>11</v>
      </c>
      <c r="C22" s="36"/>
      <c r="D22" s="36"/>
      <c r="E22" s="35">
        <v>0</v>
      </c>
      <c r="F22" s="31">
        <v>0</v>
      </c>
      <c r="G22" s="31">
        <f t="shared" si="0"/>
        <v>0</v>
      </c>
      <c r="H22" s="34">
        <f t="shared" ref="H22:H29" si="3">(F22+G22)*E22</f>
        <v>0</v>
      </c>
      <c r="I22" s="30"/>
      <c r="J22" s="30" t="s">
        <v>36</v>
      </c>
      <c r="K22" s="36" t="str">
        <f t="shared" si="2"/>
        <v>Favor indique un concepto corto y claro para el area de administración y contabilidad</v>
      </c>
      <c r="L22" s="36"/>
      <c r="M22" s="32"/>
      <c r="N22" s="17" t="str">
        <f>IFERROR((VLOOKUP(M22,'CONSULT CENTROS DE COSTO'!A:D,2,0)),"0")</f>
        <v>0</v>
      </c>
      <c r="P22" s="13"/>
    </row>
    <row r="23" spans="1:25" s="10" customFormat="1" ht="16.5" customHeight="1" x14ac:dyDescent="0.25">
      <c r="A23" s="12"/>
      <c r="B23" s="30">
        <v>12</v>
      </c>
      <c r="C23" s="36"/>
      <c r="D23" s="36"/>
      <c r="E23" s="35">
        <v>0</v>
      </c>
      <c r="F23" s="31">
        <v>0</v>
      </c>
      <c r="G23" s="31">
        <f t="shared" si="0"/>
        <v>0</v>
      </c>
      <c r="H23" s="34">
        <f t="shared" si="3"/>
        <v>0</v>
      </c>
      <c r="I23" s="30"/>
      <c r="J23" s="30" t="s">
        <v>36</v>
      </c>
      <c r="K23" s="36" t="str">
        <f t="shared" si="2"/>
        <v>Favor indique un concepto corto y claro para el area de administración y contabilidad</v>
      </c>
      <c r="L23" s="36"/>
      <c r="M23" s="32"/>
      <c r="N23" s="17" t="str">
        <f>IFERROR((VLOOKUP(M23,'CONSULT CENTROS DE COSTO'!A:D,2,0)),"0")</f>
        <v>0</v>
      </c>
      <c r="P23" s="13"/>
    </row>
    <row r="24" spans="1:25" s="10" customFormat="1" ht="16.5" customHeight="1" x14ac:dyDescent="0.25">
      <c r="A24" s="12"/>
      <c r="B24" s="30">
        <v>13</v>
      </c>
      <c r="C24" s="36"/>
      <c r="D24" s="36"/>
      <c r="E24" s="35">
        <v>0</v>
      </c>
      <c r="F24" s="31">
        <v>0</v>
      </c>
      <c r="G24" s="31">
        <f t="shared" si="0"/>
        <v>0</v>
      </c>
      <c r="H24" s="34">
        <f t="shared" si="3"/>
        <v>0</v>
      </c>
      <c r="I24" s="30"/>
      <c r="J24" s="30" t="s">
        <v>36</v>
      </c>
      <c r="K24" s="36" t="str">
        <f t="shared" si="2"/>
        <v>Favor indique un concepto corto y claro para el area de administración y contabilidad</v>
      </c>
      <c r="L24" s="36"/>
      <c r="M24" s="32"/>
      <c r="N24" s="17" t="str">
        <f>IFERROR((VLOOKUP(M24,'CONSULT CENTROS DE COSTO'!A:D,2,0)),"0")</f>
        <v>0</v>
      </c>
      <c r="P24" s="13"/>
    </row>
    <row r="25" spans="1:25" s="10" customFormat="1" ht="16.5" customHeight="1" x14ac:dyDescent="0.25">
      <c r="A25" s="12"/>
      <c r="B25" s="30">
        <v>14</v>
      </c>
      <c r="C25" s="36"/>
      <c r="D25" s="36"/>
      <c r="E25" s="35">
        <v>0</v>
      </c>
      <c r="F25" s="31">
        <v>0</v>
      </c>
      <c r="G25" s="31">
        <f t="shared" si="0"/>
        <v>0</v>
      </c>
      <c r="H25" s="34">
        <f t="shared" si="3"/>
        <v>0</v>
      </c>
      <c r="I25" s="30"/>
      <c r="J25" s="30" t="s">
        <v>36</v>
      </c>
      <c r="K25" s="36" t="str">
        <f t="shared" si="2"/>
        <v>Favor indique un concepto corto y claro para el area de administración y contabilidad</v>
      </c>
      <c r="L25" s="36"/>
      <c r="M25" s="32"/>
      <c r="N25" s="17" t="str">
        <f>IFERROR((VLOOKUP(M25,'CONSULT CENTROS DE COSTO'!A:D,2,0)),"0")</f>
        <v>0</v>
      </c>
      <c r="P25" s="13"/>
    </row>
    <row r="26" spans="1:25" s="10" customFormat="1" ht="16.5" customHeight="1" x14ac:dyDescent="0.25">
      <c r="A26" s="12"/>
      <c r="B26" s="30">
        <v>15</v>
      </c>
      <c r="C26" s="36"/>
      <c r="D26" s="36"/>
      <c r="E26" s="35">
        <v>0</v>
      </c>
      <c r="F26" s="31">
        <v>0</v>
      </c>
      <c r="G26" s="31">
        <f t="shared" si="0"/>
        <v>0</v>
      </c>
      <c r="H26" s="34">
        <f t="shared" si="3"/>
        <v>0</v>
      </c>
      <c r="I26" s="30"/>
      <c r="J26" s="30" t="s">
        <v>36</v>
      </c>
      <c r="K26" s="36" t="str">
        <f t="shared" si="2"/>
        <v>Favor indique un concepto corto y claro para el area de administración y contabilidad</v>
      </c>
      <c r="L26" s="36"/>
      <c r="M26" s="32"/>
      <c r="N26" s="17" t="str">
        <f>IFERROR((VLOOKUP(M26,'CONSULT CENTROS DE COSTO'!A:D,2,0)),"0")</f>
        <v>0</v>
      </c>
      <c r="P26" s="13"/>
    </row>
    <row r="27" spans="1:25" s="10" customFormat="1" ht="16.5" customHeight="1" x14ac:dyDescent="0.25">
      <c r="A27" s="12"/>
      <c r="B27" s="30">
        <v>16</v>
      </c>
      <c r="C27" s="36"/>
      <c r="D27" s="36"/>
      <c r="E27" s="35">
        <v>0</v>
      </c>
      <c r="F27" s="31">
        <v>0</v>
      </c>
      <c r="G27" s="31">
        <f t="shared" si="0"/>
        <v>0</v>
      </c>
      <c r="H27" s="34">
        <f t="shared" si="3"/>
        <v>0</v>
      </c>
      <c r="I27" s="30"/>
      <c r="J27" s="30" t="s">
        <v>36</v>
      </c>
      <c r="K27" s="36" t="str">
        <f t="shared" si="2"/>
        <v>Favor indique un concepto corto y claro para el area de administración y contabilidad</v>
      </c>
      <c r="L27" s="36"/>
      <c r="M27" s="32"/>
      <c r="N27" s="17" t="str">
        <f>IFERROR((VLOOKUP(M27,'CONSULT CENTROS DE COSTO'!A:D,2,0)),"0")</f>
        <v>0</v>
      </c>
      <c r="P27" s="13"/>
    </row>
    <row r="28" spans="1:25" s="10" customFormat="1" ht="16.5" customHeight="1" x14ac:dyDescent="0.25">
      <c r="A28" s="12"/>
      <c r="B28" s="30">
        <v>17</v>
      </c>
      <c r="C28" s="36"/>
      <c r="D28" s="36"/>
      <c r="E28" s="35">
        <v>0</v>
      </c>
      <c r="F28" s="31">
        <v>0</v>
      </c>
      <c r="G28" s="31">
        <f t="shared" si="0"/>
        <v>0</v>
      </c>
      <c r="H28" s="34">
        <f t="shared" si="3"/>
        <v>0</v>
      </c>
      <c r="I28" s="30"/>
      <c r="J28" s="30" t="s">
        <v>36</v>
      </c>
      <c r="K28" s="36" t="str">
        <f t="shared" si="2"/>
        <v>Favor indique un concepto corto y claro para el area de administración y contabilidad</v>
      </c>
      <c r="L28" s="36"/>
      <c r="M28" s="32"/>
      <c r="N28" s="17" t="str">
        <f>IFERROR((VLOOKUP(M28,'CONSULT CENTROS DE COSTO'!A:D,2,0)),"0")</f>
        <v>0</v>
      </c>
      <c r="P28" s="13"/>
    </row>
    <row r="29" spans="1:25" s="10" customFormat="1" ht="16.5" customHeight="1" x14ac:dyDescent="0.25">
      <c r="A29" s="12"/>
      <c r="B29" s="30">
        <v>18</v>
      </c>
      <c r="C29" s="36"/>
      <c r="D29" s="36"/>
      <c r="E29" s="35">
        <v>0</v>
      </c>
      <c r="F29" s="31">
        <v>0</v>
      </c>
      <c r="G29" s="31">
        <f t="shared" si="0"/>
        <v>0</v>
      </c>
      <c r="H29" s="34">
        <f t="shared" si="3"/>
        <v>0</v>
      </c>
      <c r="I29" s="30"/>
      <c r="J29" s="30" t="s">
        <v>36</v>
      </c>
      <c r="K29" s="36" t="str">
        <f t="shared" si="2"/>
        <v>Favor indique un concepto corto y claro para el area de administración y contabilidad</v>
      </c>
      <c r="L29" s="36"/>
      <c r="M29" s="32"/>
      <c r="N29" s="17" t="str">
        <f>IFERROR((VLOOKUP(M29,'CONSULT CENTROS DE COSTO'!A:D,2,0)),"0")</f>
        <v>0</v>
      </c>
      <c r="P29" s="13"/>
    </row>
    <row r="31" spans="1:25" ht="30" customHeight="1" x14ac:dyDescent="0.25">
      <c r="B31" s="63" t="s">
        <v>12</v>
      </c>
      <c r="C31" s="63"/>
      <c r="D31" s="63"/>
      <c r="E31" s="18">
        <f>SUM(H12:H29)</f>
        <v>0</v>
      </c>
      <c r="F31" s="19" t="s">
        <v>13</v>
      </c>
      <c r="G31" s="47">
        <v>45319</v>
      </c>
      <c r="H31" s="47"/>
      <c r="I31" s="47"/>
      <c r="J31" s="45" t="s">
        <v>271</v>
      </c>
      <c r="K31" s="45"/>
      <c r="L31" s="46"/>
      <c r="M31" s="46"/>
      <c r="N31" s="46"/>
    </row>
    <row r="32" spans="1:25" ht="14.45" customHeight="1" x14ac:dyDescent="0.25">
      <c r="B32" s="64" t="s">
        <v>270</v>
      </c>
      <c r="C32" s="41"/>
      <c r="D32" s="41"/>
      <c r="E32" s="41"/>
      <c r="F32" s="41"/>
      <c r="G32" s="42"/>
      <c r="H32" s="41" t="s">
        <v>14</v>
      </c>
      <c r="I32" s="41"/>
      <c r="J32" s="41"/>
      <c r="K32" s="41"/>
      <c r="L32" s="41"/>
      <c r="M32" s="41"/>
      <c r="N32" s="42"/>
      <c r="Q32" s="66"/>
      <c r="R32" s="66"/>
      <c r="S32" s="66"/>
      <c r="T32" s="66"/>
      <c r="U32" s="66"/>
      <c r="V32" s="66"/>
      <c r="W32" s="66"/>
      <c r="X32" s="66"/>
      <c r="Y32" s="20"/>
    </row>
    <row r="33" spans="1:26" ht="42.75" customHeight="1" x14ac:dyDescent="0.25">
      <c r="B33" s="65" t="s">
        <v>330</v>
      </c>
      <c r="C33" s="43"/>
      <c r="D33" s="43"/>
      <c r="E33" s="43"/>
      <c r="F33" s="43"/>
      <c r="G33" s="44"/>
      <c r="H33" s="43" t="s">
        <v>272</v>
      </c>
      <c r="I33" s="43"/>
      <c r="J33" s="43"/>
      <c r="K33" s="43"/>
      <c r="L33" s="43"/>
      <c r="M33" s="43"/>
      <c r="N33" s="44"/>
      <c r="Q33" s="12"/>
      <c r="R33" s="12"/>
      <c r="S33" s="12"/>
      <c r="T33" s="12"/>
      <c r="U33" s="12"/>
      <c r="V33" s="12"/>
      <c r="W33" s="12"/>
      <c r="X33" s="12"/>
      <c r="Y33" s="20"/>
    </row>
    <row r="34" spans="1:26" x14ac:dyDescent="0.25">
      <c r="B34" s="73" t="s">
        <v>267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5"/>
      <c r="O34" s="21"/>
      <c r="P34" s="22"/>
      <c r="Q34" s="21"/>
      <c r="R34" s="21"/>
      <c r="S34" s="21"/>
      <c r="T34" s="21"/>
      <c r="U34" s="21"/>
      <c r="V34" s="21"/>
      <c r="W34" s="21"/>
      <c r="X34" s="21"/>
      <c r="Y34" s="20"/>
    </row>
    <row r="35" spans="1:26" ht="33.75" customHeight="1" x14ac:dyDescent="0.25">
      <c r="B35" s="38" t="s">
        <v>15</v>
      </c>
      <c r="C35" s="39"/>
      <c r="D35" s="39"/>
      <c r="E35" s="39"/>
      <c r="F35" s="39"/>
      <c r="G35" s="40"/>
      <c r="H35" s="76"/>
      <c r="I35" s="38" t="s">
        <v>16</v>
      </c>
      <c r="J35" s="39"/>
      <c r="K35" s="39"/>
      <c r="L35" s="39"/>
      <c r="M35" s="39"/>
      <c r="N35" s="40"/>
      <c r="O35" s="21"/>
      <c r="P35" s="23"/>
      <c r="Q35" s="24"/>
      <c r="R35" s="23"/>
      <c r="S35" s="23"/>
      <c r="T35" s="23"/>
      <c r="U35" s="23"/>
      <c r="V35" s="23"/>
      <c r="W35" s="23"/>
      <c r="X35" s="23"/>
      <c r="Y35" s="23"/>
      <c r="Z35" s="20"/>
    </row>
    <row r="36" spans="1:26" ht="30" customHeight="1" x14ac:dyDescent="0.25">
      <c r="B36" s="11" t="s">
        <v>17</v>
      </c>
      <c r="C36" s="11"/>
      <c r="D36" s="11" t="s">
        <v>18</v>
      </c>
      <c r="E36" s="11"/>
      <c r="F36" s="11" t="s">
        <v>19</v>
      </c>
      <c r="G36" s="11"/>
      <c r="H36" s="77"/>
      <c r="I36" s="25" t="s">
        <v>20</v>
      </c>
      <c r="J36" s="5"/>
      <c r="K36" s="11" t="s">
        <v>18</v>
      </c>
      <c r="L36" s="5"/>
      <c r="M36" s="11" t="s">
        <v>19</v>
      </c>
      <c r="N36" s="11"/>
      <c r="O36" s="21"/>
      <c r="P36" s="26"/>
      <c r="Q36" s="27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30" customHeight="1" x14ac:dyDescent="0.25">
      <c r="B37" s="11" t="s">
        <v>265</v>
      </c>
      <c r="C37" s="37"/>
      <c r="D37" s="37"/>
      <c r="E37" s="37"/>
      <c r="F37" s="37"/>
      <c r="G37" s="37"/>
      <c r="H37" s="77"/>
      <c r="I37" s="11" t="s">
        <v>265</v>
      </c>
      <c r="J37" s="37"/>
      <c r="K37" s="37"/>
      <c r="L37" s="37"/>
      <c r="M37" s="37"/>
      <c r="N37" s="37"/>
      <c r="O37" s="21"/>
      <c r="P37" s="21"/>
      <c r="Q37" s="22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30" customHeight="1" x14ac:dyDescent="0.25">
      <c r="B38" s="11" t="s">
        <v>21</v>
      </c>
      <c r="C38" s="51"/>
      <c r="D38" s="51"/>
      <c r="E38" s="51"/>
      <c r="F38" s="11" t="s">
        <v>22</v>
      </c>
      <c r="G38" s="6"/>
      <c r="H38" s="78"/>
      <c r="I38" s="11" t="s">
        <v>23</v>
      </c>
      <c r="J38" s="53"/>
      <c r="K38" s="53"/>
      <c r="L38" s="53"/>
      <c r="M38" s="11" t="s">
        <v>22</v>
      </c>
      <c r="N38" s="11"/>
      <c r="O38" s="21"/>
      <c r="P38" s="21"/>
      <c r="Q38" s="22"/>
      <c r="R38" s="21"/>
      <c r="S38" s="21"/>
      <c r="T38" s="21"/>
      <c r="U38" s="21"/>
      <c r="V38" s="21"/>
      <c r="W38" s="21"/>
      <c r="X38" s="21"/>
      <c r="Y38" s="21"/>
      <c r="Z38" s="21"/>
    </row>
    <row r="39" spans="1:26" x14ac:dyDescent="0.25">
      <c r="B39" s="38" t="s">
        <v>24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40"/>
      <c r="O39" s="21"/>
      <c r="P39" s="22"/>
      <c r="Q39" s="21"/>
      <c r="R39" s="21"/>
      <c r="S39" s="21"/>
      <c r="T39" s="21"/>
      <c r="U39" s="21"/>
      <c r="V39" s="21"/>
      <c r="W39" s="21"/>
      <c r="X39" s="21"/>
      <c r="Y39" s="21"/>
    </row>
    <row r="40" spans="1:26" s="10" customFormat="1" ht="30" x14ac:dyDescent="0.25">
      <c r="A40" s="12"/>
      <c r="B40" s="11" t="s">
        <v>25</v>
      </c>
      <c r="C40" s="55"/>
      <c r="D40" s="57"/>
      <c r="E40" s="57"/>
      <c r="F40" s="56"/>
      <c r="G40" s="28" t="s">
        <v>26</v>
      </c>
      <c r="H40" s="33" t="s">
        <v>268</v>
      </c>
      <c r="I40" s="55" t="s">
        <v>29</v>
      </c>
      <c r="J40" s="56"/>
      <c r="K40" s="37"/>
      <c r="L40" s="37"/>
      <c r="M40" s="11" t="s">
        <v>26</v>
      </c>
      <c r="N40" s="33" t="s">
        <v>268</v>
      </c>
      <c r="O40" s="21"/>
      <c r="P40" s="27"/>
      <c r="Q40" s="26"/>
      <c r="R40" s="26"/>
      <c r="S40" s="26"/>
      <c r="T40" s="26"/>
      <c r="U40" s="26"/>
      <c r="V40" s="26"/>
      <c r="W40" s="26"/>
      <c r="X40" s="26"/>
      <c r="Y40" s="26"/>
    </row>
    <row r="41" spans="1:26" x14ac:dyDescent="0.25">
      <c r="P41" s="54"/>
      <c r="Q41" s="54"/>
      <c r="R41" s="54"/>
      <c r="S41" s="54"/>
      <c r="T41" s="54"/>
      <c r="U41" s="54"/>
      <c r="W41" s="21"/>
      <c r="X41" s="21"/>
      <c r="Y41" s="21"/>
    </row>
    <row r="42" spans="1:26" x14ac:dyDescent="0.25">
      <c r="B42" s="64" t="s">
        <v>27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2"/>
      <c r="P42" s="29"/>
      <c r="Q42" s="29"/>
      <c r="R42" s="29"/>
      <c r="S42" s="29"/>
      <c r="T42" s="29"/>
      <c r="U42" s="29"/>
      <c r="W42" s="21"/>
      <c r="X42" s="21"/>
      <c r="Y42" s="21"/>
    </row>
    <row r="43" spans="1:26" x14ac:dyDescent="0.25">
      <c r="B43" s="67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9"/>
    </row>
    <row r="44" spans="1:26" x14ac:dyDescent="0.25">
      <c r="B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9"/>
    </row>
    <row r="45" spans="1:26" x14ac:dyDescent="0.25">
      <c r="B45" s="67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9"/>
    </row>
    <row r="46" spans="1:26" x14ac:dyDescent="0.25">
      <c r="B46" s="70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2"/>
    </row>
  </sheetData>
  <sheetProtection algorithmName="SHA-512" hashValue="mnhvFK4x6F3PwSjUmvZAt/zMlGtGQziivH5QnYqPBf7ePueU/tbPoeD9qXAeMfMpnvxNBEqn/dQVPCDFYxnpLg==" saltValue="QATdiQZbRsDaM86WFnruwQ==" spinCount="100000" sheet="1" objects="1" scenarios="1" formatRows="0"/>
  <mergeCells count="80">
    <mergeCell ref="B43:N46"/>
    <mergeCell ref="B34:N34"/>
    <mergeCell ref="B39:N39"/>
    <mergeCell ref="B35:G35"/>
    <mergeCell ref="J38:L38"/>
    <mergeCell ref="C37:G37"/>
    <mergeCell ref="B42:N42"/>
    <mergeCell ref="H35:H38"/>
    <mergeCell ref="B31:D31"/>
    <mergeCell ref="B32:G32"/>
    <mergeCell ref="B33:G33"/>
    <mergeCell ref="Q32:X32"/>
    <mergeCell ref="B10:N10"/>
    <mergeCell ref="C26:D26"/>
    <mergeCell ref="C27:D27"/>
    <mergeCell ref="C28:D28"/>
    <mergeCell ref="C29:D29"/>
    <mergeCell ref="C13:D13"/>
    <mergeCell ref="C14:D14"/>
    <mergeCell ref="C15:D15"/>
    <mergeCell ref="C16:D16"/>
    <mergeCell ref="C17:D17"/>
    <mergeCell ref="C18:D18"/>
    <mergeCell ref="C19:D19"/>
    <mergeCell ref="P41:U41"/>
    <mergeCell ref="C38:E38"/>
    <mergeCell ref="I40:J40"/>
    <mergeCell ref="C40:F40"/>
    <mergeCell ref="B5:N5"/>
    <mergeCell ref="K6:N6"/>
    <mergeCell ref="B8:C8"/>
    <mergeCell ref="D7:H7"/>
    <mergeCell ref="K7:N7"/>
    <mergeCell ref="D8:H8"/>
    <mergeCell ref="I8:J8"/>
    <mergeCell ref="K8:N8"/>
    <mergeCell ref="I7:J7"/>
    <mergeCell ref="B7:C7"/>
    <mergeCell ref="C11:D11"/>
    <mergeCell ref="C12:D12"/>
    <mergeCell ref="E1:L1"/>
    <mergeCell ref="E2:L3"/>
    <mergeCell ref="M1:N3"/>
    <mergeCell ref="D6:H6"/>
    <mergeCell ref="B1:D3"/>
    <mergeCell ref="I6:J6"/>
    <mergeCell ref="B6:C6"/>
    <mergeCell ref="C20:D20"/>
    <mergeCell ref="C21:D21"/>
    <mergeCell ref="C22:D22"/>
    <mergeCell ref="C23:D23"/>
    <mergeCell ref="C24:D24"/>
    <mergeCell ref="C25:D25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40:L40"/>
    <mergeCell ref="J37:N37"/>
    <mergeCell ref="I35:N35"/>
    <mergeCell ref="H32:N32"/>
    <mergeCell ref="H33:N33"/>
    <mergeCell ref="J31:K31"/>
    <mergeCell ref="L31:N31"/>
    <mergeCell ref="G31:I31"/>
  </mergeCells>
  <dataValidations count="4">
    <dataValidation type="list" allowBlank="1" showInputMessage="1" showErrorMessage="1" sqref="J12:J29" xr:uid="{23BFE0D6-98BC-4E01-8D68-0679776C3DBA}">
      <formula1>$R$5:$R$7</formula1>
    </dataValidation>
    <dataValidation type="list" allowBlank="1" showInputMessage="1" showErrorMessage="1" sqref="K8:N8" xr:uid="{CBB1F5CD-9FB3-430A-AE6B-BF48079D1DE1}">
      <formula1>$Q$5:$Q$9</formula1>
    </dataValidation>
    <dataValidation type="textLength" operator="equal" allowBlank="1" showInputMessage="1" showErrorMessage="1" sqref="M12:M29" xr:uid="{2A8D4E3C-0E18-4C86-AE60-2CFB18468F73}">
      <formula1>12</formula1>
    </dataValidation>
    <dataValidation type="date" allowBlank="1" showInputMessage="1" showErrorMessage="1" sqref="G31" xr:uid="{15242C53-7E36-4C4F-8484-F3CF923525B3}">
      <formula1>44927</formula1>
      <formula2>45992</formula2>
    </dataValidation>
  </dataValidations>
  <printOptions horizontalCentered="1" verticalCentered="1"/>
  <pageMargins left="0.23622047244094491" right="0.23622047244094491" top="0.35433070866141736" bottom="0.27559055118110237" header="0.23622047244094491" footer="0.15748031496062992"/>
  <pageSetup scale="57" orientation="landscape" r:id="rId1"/>
  <headerFooter>
    <oddHeader>&amp;C
&amp;G</oddHeader>
    <oddFooter>&amp;CPágina &amp;P de &amp;N</oddFooter>
  </headerFooter>
  <rowBreaks count="1" manualBreakCount="1">
    <brk id="46" max="1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D31C-BC7D-4A4A-BBD7-C6B32D1D780D}">
  <sheetPr codeName="Hoja2"/>
  <dimension ref="A1:F138"/>
  <sheetViews>
    <sheetView showGridLines="0" topLeftCell="A114" workbookViewId="0">
      <selection activeCell="A129" sqref="A129"/>
    </sheetView>
  </sheetViews>
  <sheetFormatPr baseColWidth="10" defaultRowHeight="15" x14ac:dyDescent="0.25"/>
  <cols>
    <col min="1" max="1" width="21.7109375" bestFit="1" customWidth="1"/>
    <col min="2" max="2" width="41.42578125" bestFit="1" customWidth="1"/>
    <col min="3" max="3" width="5.7109375" bestFit="1" customWidth="1"/>
    <col min="4" max="4" width="11.5703125" bestFit="1" customWidth="1"/>
  </cols>
  <sheetData>
    <row r="1" spans="1:6" x14ac:dyDescent="0.25">
      <c r="A1" s="2" t="s">
        <v>37</v>
      </c>
      <c r="B1" s="2" t="s">
        <v>38</v>
      </c>
      <c r="C1" s="2" t="s">
        <v>39</v>
      </c>
      <c r="D1" s="2" t="s">
        <v>40</v>
      </c>
    </row>
    <row r="2" spans="1:6" x14ac:dyDescent="0.25">
      <c r="A2" s="1" t="s">
        <v>204</v>
      </c>
      <c r="B2" s="1" t="s">
        <v>285</v>
      </c>
      <c r="C2" s="1">
        <v>6</v>
      </c>
      <c r="D2" s="1">
        <v>0</v>
      </c>
    </row>
    <row r="3" spans="1:6" x14ac:dyDescent="0.25">
      <c r="A3" s="1" t="s">
        <v>59</v>
      </c>
      <c r="B3" s="1" t="s">
        <v>60</v>
      </c>
      <c r="C3" s="1">
        <v>6</v>
      </c>
      <c r="D3" s="1">
        <v>0</v>
      </c>
      <c r="F3" s="3" t="s">
        <v>260</v>
      </c>
    </row>
    <row r="4" spans="1:6" x14ac:dyDescent="0.25">
      <c r="A4" s="1" t="s">
        <v>61</v>
      </c>
      <c r="B4" s="1" t="s">
        <v>273</v>
      </c>
      <c r="C4" s="1">
        <v>6</v>
      </c>
      <c r="D4" s="1">
        <v>0</v>
      </c>
    </row>
    <row r="5" spans="1:6" x14ac:dyDescent="0.25">
      <c r="A5" s="1" t="s">
        <v>290</v>
      </c>
      <c r="B5" s="1" t="s">
        <v>291</v>
      </c>
      <c r="C5" s="1">
        <v>6</v>
      </c>
      <c r="D5" s="1">
        <v>0</v>
      </c>
    </row>
    <row r="6" spans="1:6" x14ac:dyDescent="0.25">
      <c r="A6" s="1" t="s">
        <v>51</v>
      </c>
      <c r="B6" s="1" t="s">
        <v>52</v>
      </c>
      <c r="C6" s="1">
        <v>6</v>
      </c>
      <c r="D6" s="1">
        <v>0</v>
      </c>
    </row>
    <row r="7" spans="1:6" x14ac:dyDescent="0.25">
      <c r="A7" s="1" t="s">
        <v>194</v>
      </c>
      <c r="B7" s="1" t="s">
        <v>195</v>
      </c>
      <c r="C7" s="1">
        <v>6</v>
      </c>
      <c r="D7" s="1">
        <v>0</v>
      </c>
    </row>
    <row r="8" spans="1:6" x14ac:dyDescent="0.25">
      <c r="A8" s="1" t="s">
        <v>62</v>
      </c>
      <c r="B8" s="1" t="s">
        <v>63</v>
      </c>
      <c r="C8" s="1">
        <v>6</v>
      </c>
      <c r="D8" s="1">
        <v>0</v>
      </c>
    </row>
    <row r="9" spans="1:6" x14ac:dyDescent="0.25">
      <c r="A9" s="1" t="s">
        <v>47</v>
      </c>
      <c r="B9" s="1" t="s">
        <v>48</v>
      </c>
      <c r="C9" s="1">
        <v>6</v>
      </c>
      <c r="D9" s="1">
        <v>0</v>
      </c>
    </row>
    <row r="10" spans="1:6" x14ac:dyDescent="0.25">
      <c r="A10" s="1" t="s">
        <v>209</v>
      </c>
      <c r="B10" s="1" t="s">
        <v>210</v>
      </c>
      <c r="C10" s="1">
        <v>6</v>
      </c>
      <c r="D10" s="1">
        <v>0</v>
      </c>
    </row>
    <row r="11" spans="1:6" x14ac:dyDescent="0.25">
      <c r="A11" s="1" t="s">
        <v>64</v>
      </c>
      <c r="B11" s="1" t="s">
        <v>65</v>
      </c>
      <c r="C11" s="1">
        <v>6</v>
      </c>
      <c r="D11" s="1">
        <v>0</v>
      </c>
    </row>
    <row r="12" spans="1:6" x14ac:dyDescent="0.25">
      <c r="A12" s="1" t="s">
        <v>66</v>
      </c>
      <c r="B12" s="1" t="s">
        <v>67</v>
      </c>
      <c r="C12" s="1">
        <v>6</v>
      </c>
      <c r="D12" s="1">
        <v>0</v>
      </c>
    </row>
    <row r="13" spans="1:6" x14ac:dyDescent="0.25">
      <c r="A13" s="1" t="s">
        <v>68</v>
      </c>
      <c r="B13" s="1" t="s">
        <v>69</v>
      </c>
      <c r="C13" s="1">
        <v>6</v>
      </c>
      <c r="D13" s="1">
        <v>0</v>
      </c>
    </row>
    <row r="14" spans="1:6" x14ac:dyDescent="0.25">
      <c r="A14" s="1" t="s">
        <v>70</v>
      </c>
      <c r="B14" s="1" t="s">
        <v>71</v>
      </c>
      <c r="C14" s="1">
        <v>6</v>
      </c>
      <c r="D14" s="1">
        <v>0</v>
      </c>
    </row>
    <row r="15" spans="1:6" x14ac:dyDescent="0.25">
      <c r="A15" s="1" t="s">
        <v>213</v>
      </c>
      <c r="B15" s="1" t="s">
        <v>214</v>
      </c>
      <c r="C15" s="1">
        <v>6</v>
      </c>
      <c r="D15" s="1">
        <v>0</v>
      </c>
    </row>
    <row r="16" spans="1:6" x14ac:dyDescent="0.25">
      <c r="A16" s="1" t="s">
        <v>190</v>
      </c>
      <c r="B16" s="1" t="s">
        <v>191</v>
      </c>
      <c r="C16" s="1">
        <v>6</v>
      </c>
      <c r="D16" s="1">
        <v>0</v>
      </c>
    </row>
    <row r="17" spans="1:4" x14ac:dyDescent="0.25">
      <c r="A17" s="1" t="s">
        <v>72</v>
      </c>
      <c r="B17" s="1" t="s">
        <v>73</v>
      </c>
      <c r="C17" s="1">
        <v>6</v>
      </c>
      <c r="D17" s="1">
        <v>0</v>
      </c>
    </row>
    <row r="18" spans="1:4" x14ac:dyDescent="0.25">
      <c r="A18" s="1" t="s">
        <v>74</v>
      </c>
      <c r="B18" s="1" t="s">
        <v>75</v>
      </c>
      <c r="C18" s="1">
        <v>6</v>
      </c>
      <c r="D18" s="1">
        <v>0</v>
      </c>
    </row>
    <row r="19" spans="1:4" x14ac:dyDescent="0.25">
      <c r="A19" s="1" t="s">
        <v>252</v>
      </c>
      <c r="B19" s="1" t="s">
        <v>253</v>
      </c>
      <c r="C19" s="1">
        <v>6</v>
      </c>
      <c r="D19" s="1">
        <v>0</v>
      </c>
    </row>
    <row r="20" spans="1:4" x14ac:dyDescent="0.25">
      <c r="A20" s="1" t="s">
        <v>76</v>
      </c>
      <c r="B20" s="1" t="s">
        <v>274</v>
      </c>
      <c r="C20" s="1">
        <v>6</v>
      </c>
      <c r="D20" s="1">
        <v>0</v>
      </c>
    </row>
    <row r="21" spans="1:4" x14ac:dyDescent="0.25">
      <c r="A21" s="1" t="s">
        <v>77</v>
      </c>
      <c r="B21" s="1" t="s">
        <v>78</v>
      </c>
      <c r="C21" s="1">
        <v>6</v>
      </c>
      <c r="D21" s="1">
        <v>0</v>
      </c>
    </row>
    <row r="22" spans="1:4" x14ac:dyDescent="0.25">
      <c r="A22" s="1" t="s">
        <v>79</v>
      </c>
      <c r="B22" s="1" t="s">
        <v>80</v>
      </c>
      <c r="C22" s="1">
        <v>6</v>
      </c>
      <c r="D22" s="1">
        <v>0</v>
      </c>
    </row>
    <row r="23" spans="1:4" x14ac:dyDescent="0.25">
      <c r="A23" s="1" t="s">
        <v>81</v>
      </c>
      <c r="B23" s="1" t="s">
        <v>82</v>
      </c>
      <c r="C23" s="1">
        <v>6</v>
      </c>
      <c r="D23" s="1">
        <v>0</v>
      </c>
    </row>
    <row r="24" spans="1:4" x14ac:dyDescent="0.25">
      <c r="A24" s="1" t="s">
        <v>83</v>
      </c>
      <c r="B24" s="1" t="s">
        <v>84</v>
      </c>
      <c r="C24" s="1">
        <v>6</v>
      </c>
      <c r="D24" s="1">
        <v>0</v>
      </c>
    </row>
    <row r="25" spans="1:4" x14ac:dyDescent="0.25">
      <c r="A25" s="1" t="s">
        <v>248</v>
      </c>
      <c r="B25" s="1" t="s">
        <v>249</v>
      </c>
      <c r="C25" s="1">
        <v>6</v>
      </c>
      <c r="D25" s="1">
        <v>0</v>
      </c>
    </row>
    <row r="26" spans="1:4" x14ac:dyDescent="0.25">
      <c r="A26" s="1" t="s">
        <v>85</v>
      </c>
      <c r="B26" s="1" t="s">
        <v>86</v>
      </c>
      <c r="C26" s="1">
        <v>6</v>
      </c>
      <c r="D26" s="1">
        <v>0</v>
      </c>
    </row>
    <row r="27" spans="1:4" x14ac:dyDescent="0.25">
      <c r="A27" s="1" t="s">
        <v>87</v>
      </c>
      <c r="B27" s="1" t="s">
        <v>88</v>
      </c>
      <c r="C27" s="1">
        <v>6</v>
      </c>
      <c r="D27" s="1">
        <v>0</v>
      </c>
    </row>
    <row r="28" spans="1:4" x14ac:dyDescent="0.25">
      <c r="A28" s="1" t="s">
        <v>202</v>
      </c>
      <c r="B28" s="1" t="s">
        <v>203</v>
      </c>
      <c r="C28" s="1">
        <v>6</v>
      </c>
      <c r="D28" s="1">
        <v>0</v>
      </c>
    </row>
    <row r="29" spans="1:4" x14ac:dyDescent="0.25">
      <c r="A29" s="1" t="s">
        <v>207</v>
      </c>
      <c r="B29" s="1" t="s">
        <v>208</v>
      </c>
      <c r="C29" s="1">
        <v>6</v>
      </c>
      <c r="D29" s="1">
        <v>0</v>
      </c>
    </row>
    <row r="30" spans="1:4" x14ac:dyDescent="0.25">
      <c r="A30" s="1" t="s">
        <v>250</v>
      </c>
      <c r="B30" s="1" t="s">
        <v>251</v>
      </c>
      <c r="C30" s="1">
        <v>6</v>
      </c>
      <c r="D30" s="1">
        <v>0</v>
      </c>
    </row>
    <row r="31" spans="1:4" x14ac:dyDescent="0.25">
      <c r="A31" s="1" t="s">
        <v>294</v>
      </c>
      <c r="B31" s="1" t="s">
        <v>295</v>
      </c>
      <c r="C31" s="1">
        <v>6</v>
      </c>
      <c r="D31" s="1">
        <v>0</v>
      </c>
    </row>
    <row r="32" spans="1:4" x14ac:dyDescent="0.25">
      <c r="A32" s="1" t="s">
        <v>89</v>
      </c>
      <c r="B32" s="1" t="s">
        <v>275</v>
      </c>
      <c r="C32" s="1">
        <v>6</v>
      </c>
      <c r="D32" s="1">
        <v>0</v>
      </c>
    </row>
    <row r="33" spans="1:4" x14ac:dyDescent="0.25">
      <c r="A33" s="1" t="s">
        <v>205</v>
      </c>
      <c r="B33" s="1" t="s">
        <v>206</v>
      </c>
      <c r="C33" s="1">
        <v>6</v>
      </c>
      <c r="D33" s="1">
        <v>0</v>
      </c>
    </row>
    <row r="34" spans="1:4" x14ac:dyDescent="0.25">
      <c r="A34" s="1" t="s">
        <v>90</v>
      </c>
      <c r="B34" s="1" t="s">
        <v>91</v>
      </c>
      <c r="C34" s="1">
        <v>6</v>
      </c>
      <c r="D34" s="1">
        <v>0</v>
      </c>
    </row>
    <row r="35" spans="1:4" x14ac:dyDescent="0.25">
      <c r="A35" s="1" t="s">
        <v>92</v>
      </c>
      <c r="B35" s="1" t="s">
        <v>93</v>
      </c>
      <c r="C35" s="1">
        <v>6</v>
      </c>
      <c r="D35" s="1">
        <v>0</v>
      </c>
    </row>
    <row r="36" spans="1:4" x14ac:dyDescent="0.25">
      <c r="A36" s="1" t="s">
        <v>94</v>
      </c>
      <c r="B36" s="1" t="s">
        <v>95</v>
      </c>
      <c r="C36" s="1">
        <v>6</v>
      </c>
      <c r="D36" s="1">
        <v>0</v>
      </c>
    </row>
    <row r="37" spans="1:4" x14ac:dyDescent="0.25">
      <c r="A37" s="1" t="s">
        <v>96</v>
      </c>
      <c r="B37" s="1" t="s">
        <v>97</v>
      </c>
      <c r="C37" s="1">
        <v>6</v>
      </c>
      <c r="D37" s="1">
        <v>0</v>
      </c>
    </row>
    <row r="38" spans="1:4" x14ac:dyDescent="0.25">
      <c r="A38" s="1" t="s">
        <v>43</v>
      </c>
      <c r="B38" s="1" t="s">
        <v>44</v>
      </c>
      <c r="C38" s="1">
        <v>6</v>
      </c>
      <c r="D38" s="1">
        <v>0</v>
      </c>
    </row>
    <row r="39" spans="1:4" x14ac:dyDescent="0.25">
      <c r="A39" s="1" t="s">
        <v>45</v>
      </c>
      <c r="B39" s="1" t="s">
        <v>46</v>
      </c>
      <c r="C39" s="1">
        <v>6</v>
      </c>
      <c r="D39" s="1">
        <v>0</v>
      </c>
    </row>
    <row r="40" spans="1:4" x14ac:dyDescent="0.25">
      <c r="A40" s="1" t="s">
        <v>98</v>
      </c>
      <c r="B40" s="1" t="s">
        <v>99</v>
      </c>
      <c r="C40" s="1">
        <v>6</v>
      </c>
      <c r="D40" s="1">
        <v>0</v>
      </c>
    </row>
    <row r="41" spans="1:4" x14ac:dyDescent="0.25">
      <c r="A41" s="1" t="s">
        <v>100</v>
      </c>
      <c r="B41" s="1" t="s">
        <v>101</v>
      </c>
      <c r="C41" s="1">
        <v>6</v>
      </c>
      <c r="D41" s="1">
        <v>0</v>
      </c>
    </row>
    <row r="42" spans="1:4" x14ac:dyDescent="0.25">
      <c r="A42" s="1" t="s">
        <v>102</v>
      </c>
      <c r="B42" s="1" t="s">
        <v>103</v>
      </c>
      <c r="C42" s="1">
        <v>6</v>
      </c>
      <c r="D42" s="1">
        <v>0</v>
      </c>
    </row>
    <row r="43" spans="1:4" x14ac:dyDescent="0.25">
      <c r="A43" s="1" t="s">
        <v>104</v>
      </c>
      <c r="B43" s="1" t="s">
        <v>105</v>
      </c>
      <c r="C43" s="1">
        <v>6</v>
      </c>
      <c r="D43" s="1">
        <v>0</v>
      </c>
    </row>
    <row r="44" spans="1:4" x14ac:dyDescent="0.25">
      <c r="A44" s="1" t="s">
        <v>106</v>
      </c>
      <c r="B44" s="1" t="s">
        <v>107</v>
      </c>
      <c r="C44" s="1">
        <v>6</v>
      </c>
      <c r="D44" s="1">
        <v>0</v>
      </c>
    </row>
    <row r="45" spans="1:4" x14ac:dyDescent="0.25">
      <c r="A45" s="1" t="s">
        <v>108</v>
      </c>
      <c r="B45" s="1" t="s">
        <v>109</v>
      </c>
      <c r="C45" s="1">
        <v>6</v>
      </c>
      <c r="D45" s="1">
        <v>0</v>
      </c>
    </row>
    <row r="46" spans="1:4" x14ac:dyDescent="0.25">
      <c r="A46" s="1" t="s">
        <v>110</v>
      </c>
      <c r="B46" s="1" t="s">
        <v>111</v>
      </c>
      <c r="C46" s="1">
        <v>6</v>
      </c>
      <c r="D46" s="1">
        <v>0</v>
      </c>
    </row>
    <row r="47" spans="1:4" x14ac:dyDescent="0.25">
      <c r="A47" s="1" t="s">
        <v>280</v>
      </c>
      <c r="B47" s="1" t="s">
        <v>281</v>
      </c>
      <c r="C47" s="1">
        <v>6</v>
      </c>
      <c r="D47" s="1">
        <v>0</v>
      </c>
    </row>
    <row r="48" spans="1:4" x14ac:dyDescent="0.25">
      <c r="A48" s="1" t="s">
        <v>112</v>
      </c>
      <c r="B48" s="1" t="s">
        <v>113</v>
      </c>
      <c r="C48" s="1">
        <v>6</v>
      </c>
      <c r="D48" s="1">
        <v>0</v>
      </c>
    </row>
    <row r="49" spans="1:4" x14ac:dyDescent="0.25">
      <c r="A49" s="1" t="s">
        <v>114</v>
      </c>
      <c r="B49" s="1" t="s">
        <v>115</v>
      </c>
      <c r="C49" s="1">
        <v>6</v>
      </c>
      <c r="D49" s="1">
        <v>0</v>
      </c>
    </row>
    <row r="50" spans="1:4" x14ac:dyDescent="0.25">
      <c r="A50" s="1" t="s">
        <v>282</v>
      </c>
      <c r="B50" s="1" t="s">
        <v>283</v>
      </c>
      <c r="C50" s="1">
        <v>6</v>
      </c>
      <c r="D50" s="1">
        <v>0</v>
      </c>
    </row>
    <row r="51" spans="1:4" x14ac:dyDescent="0.25">
      <c r="A51" s="1" t="s">
        <v>116</v>
      </c>
      <c r="B51" s="1" t="s">
        <v>117</v>
      </c>
      <c r="C51" s="1">
        <v>6</v>
      </c>
      <c r="D51" s="1">
        <v>0</v>
      </c>
    </row>
    <row r="52" spans="1:4" x14ac:dyDescent="0.25">
      <c r="A52" s="1" t="s">
        <v>118</v>
      </c>
      <c r="B52" s="1" t="s">
        <v>119</v>
      </c>
      <c r="C52" s="1">
        <v>6</v>
      </c>
      <c r="D52" s="1">
        <v>0</v>
      </c>
    </row>
    <row r="53" spans="1:4" x14ac:dyDescent="0.25">
      <c r="A53" s="1" t="s">
        <v>120</v>
      </c>
      <c r="B53" s="1" t="s">
        <v>276</v>
      </c>
      <c r="C53" s="1">
        <v>6</v>
      </c>
      <c r="D53" s="1">
        <v>0</v>
      </c>
    </row>
    <row r="54" spans="1:4" x14ac:dyDescent="0.25">
      <c r="A54" s="1" t="s">
        <v>254</v>
      </c>
      <c r="B54" s="1" t="s">
        <v>255</v>
      </c>
      <c r="C54" s="1">
        <v>6</v>
      </c>
      <c r="D54" s="1">
        <v>0</v>
      </c>
    </row>
    <row r="55" spans="1:4" x14ac:dyDescent="0.25">
      <c r="A55" s="1" t="s">
        <v>288</v>
      </c>
      <c r="B55" s="1" t="s">
        <v>289</v>
      </c>
      <c r="C55" s="1">
        <v>6</v>
      </c>
      <c r="D55" s="1">
        <v>0</v>
      </c>
    </row>
    <row r="56" spans="1:4" x14ac:dyDescent="0.25">
      <c r="A56" s="1" t="s">
        <v>55</v>
      </c>
      <c r="B56" s="1" t="s">
        <v>56</v>
      </c>
      <c r="C56" s="1">
        <v>6</v>
      </c>
      <c r="D56" s="1">
        <v>0</v>
      </c>
    </row>
    <row r="57" spans="1:4" x14ac:dyDescent="0.25">
      <c r="A57" s="1" t="s">
        <v>198</v>
      </c>
      <c r="B57" s="1" t="s">
        <v>199</v>
      </c>
      <c r="C57" s="1">
        <v>6</v>
      </c>
      <c r="D57" s="1">
        <v>0</v>
      </c>
    </row>
    <row r="58" spans="1:4" x14ac:dyDescent="0.25">
      <c r="A58" s="1" t="s">
        <v>121</v>
      </c>
      <c r="B58" s="1" t="s">
        <v>122</v>
      </c>
      <c r="C58" s="1">
        <v>6</v>
      </c>
      <c r="D58" s="1">
        <v>0</v>
      </c>
    </row>
    <row r="59" spans="1:4" x14ac:dyDescent="0.25">
      <c r="A59" s="1" t="s">
        <v>257</v>
      </c>
      <c r="B59" s="1" t="s">
        <v>258</v>
      </c>
      <c r="C59" s="1">
        <v>6</v>
      </c>
      <c r="D59" s="1">
        <v>0</v>
      </c>
    </row>
    <row r="60" spans="1:4" x14ac:dyDescent="0.25">
      <c r="A60" s="1" t="s">
        <v>256</v>
      </c>
      <c r="B60" s="1" t="s">
        <v>287</v>
      </c>
      <c r="C60" s="1">
        <v>6</v>
      </c>
      <c r="D60" s="1">
        <v>0</v>
      </c>
    </row>
    <row r="61" spans="1:4" x14ac:dyDescent="0.25">
      <c r="A61" s="1" t="s">
        <v>211</v>
      </c>
      <c r="B61" s="1" t="s">
        <v>212</v>
      </c>
      <c r="C61" s="1">
        <v>6</v>
      </c>
      <c r="D61" s="1">
        <v>0</v>
      </c>
    </row>
    <row r="62" spans="1:4" x14ac:dyDescent="0.25">
      <c r="A62" s="1" t="s">
        <v>123</v>
      </c>
      <c r="B62" s="1" t="s">
        <v>124</v>
      </c>
      <c r="C62" s="1">
        <v>6</v>
      </c>
      <c r="D62" s="1">
        <v>0</v>
      </c>
    </row>
    <row r="63" spans="1:4" x14ac:dyDescent="0.25">
      <c r="A63" s="1" t="s">
        <v>125</v>
      </c>
      <c r="B63" s="1" t="s">
        <v>126</v>
      </c>
      <c r="C63" s="1">
        <v>6</v>
      </c>
      <c r="D63" s="1">
        <v>0</v>
      </c>
    </row>
    <row r="64" spans="1:4" x14ac:dyDescent="0.25">
      <c r="A64" s="1" t="s">
        <v>127</v>
      </c>
      <c r="B64" s="1" t="s">
        <v>128</v>
      </c>
      <c r="C64" s="1">
        <v>6</v>
      </c>
      <c r="D64" s="1">
        <v>0</v>
      </c>
    </row>
    <row r="65" spans="1:4" x14ac:dyDescent="0.25">
      <c r="A65" s="1" t="s">
        <v>215</v>
      </c>
      <c r="B65" s="1" t="s">
        <v>216</v>
      </c>
      <c r="C65" s="1">
        <v>6</v>
      </c>
      <c r="D65" s="1">
        <v>0</v>
      </c>
    </row>
    <row r="66" spans="1:4" x14ac:dyDescent="0.25">
      <c r="A66" s="1" t="s">
        <v>129</v>
      </c>
      <c r="B66" s="1" t="s">
        <v>130</v>
      </c>
      <c r="C66" s="1">
        <v>6</v>
      </c>
      <c r="D66" s="1">
        <v>0</v>
      </c>
    </row>
    <row r="67" spans="1:4" x14ac:dyDescent="0.25">
      <c r="A67" s="1" t="s">
        <v>131</v>
      </c>
      <c r="B67" s="1" t="s">
        <v>132</v>
      </c>
      <c r="C67" s="1">
        <v>6</v>
      </c>
      <c r="D67" s="1">
        <v>0</v>
      </c>
    </row>
    <row r="68" spans="1:4" x14ac:dyDescent="0.25">
      <c r="A68" s="1" t="s">
        <v>217</v>
      </c>
      <c r="B68" s="1" t="s">
        <v>218</v>
      </c>
      <c r="C68" s="1">
        <v>6</v>
      </c>
      <c r="D68" s="1">
        <v>0</v>
      </c>
    </row>
    <row r="69" spans="1:4" x14ac:dyDescent="0.25">
      <c r="A69" s="1" t="s">
        <v>192</v>
      </c>
      <c r="B69" s="1" t="s">
        <v>193</v>
      </c>
      <c r="C69" s="1">
        <v>6</v>
      </c>
      <c r="D69" s="1">
        <v>0</v>
      </c>
    </row>
    <row r="70" spans="1:4" x14ac:dyDescent="0.25">
      <c r="A70" s="1" t="s">
        <v>133</v>
      </c>
      <c r="B70" s="1" t="s">
        <v>277</v>
      </c>
      <c r="C70" s="1">
        <v>6</v>
      </c>
      <c r="D70" s="1">
        <v>0</v>
      </c>
    </row>
    <row r="71" spans="1:4" x14ac:dyDescent="0.25">
      <c r="A71" s="1" t="s">
        <v>134</v>
      </c>
      <c r="B71" s="1" t="s">
        <v>135</v>
      </c>
      <c r="C71" s="1">
        <v>6</v>
      </c>
      <c r="D71" s="1">
        <v>0</v>
      </c>
    </row>
    <row r="72" spans="1:4" x14ac:dyDescent="0.25">
      <c r="A72" s="1" t="s">
        <v>136</v>
      </c>
      <c r="B72" s="1" t="s">
        <v>137</v>
      </c>
      <c r="C72" s="1">
        <v>6</v>
      </c>
      <c r="D72" s="1">
        <v>0</v>
      </c>
    </row>
    <row r="73" spans="1:4" x14ac:dyDescent="0.25">
      <c r="A73" s="1" t="s">
        <v>219</v>
      </c>
      <c r="B73" s="1" t="s">
        <v>220</v>
      </c>
      <c r="C73" s="1">
        <v>6</v>
      </c>
      <c r="D73" s="1">
        <v>0</v>
      </c>
    </row>
    <row r="74" spans="1:4" x14ac:dyDescent="0.25">
      <c r="A74" s="1" t="s">
        <v>221</v>
      </c>
      <c r="B74" s="1" t="s">
        <v>286</v>
      </c>
      <c r="C74" s="1">
        <v>6</v>
      </c>
      <c r="D74" s="1">
        <v>0</v>
      </c>
    </row>
    <row r="75" spans="1:4" x14ac:dyDescent="0.25">
      <c r="A75" s="1" t="s">
        <v>138</v>
      </c>
      <c r="B75" s="1" t="s">
        <v>139</v>
      </c>
      <c r="C75" s="1">
        <v>6</v>
      </c>
      <c r="D75" s="1">
        <v>0</v>
      </c>
    </row>
    <row r="76" spans="1:4" x14ac:dyDescent="0.25">
      <c r="A76" s="1" t="s">
        <v>140</v>
      </c>
      <c r="B76" s="1" t="s">
        <v>141</v>
      </c>
      <c r="C76" s="1">
        <v>6</v>
      </c>
      <c r="D76" s="1">
        <v>0</v>
      </c>
    </row>
    <row r="77" spans="1:4" x14ac:dyDescent="0.25">
      <c r="A77" s="1" t="s">
        <v>222</v>
      </c>
      <c r="B77" s="1" t="s">
        <v>223</v>
      </c>
      <c r="C77" s="1">
        <v>6</v>
      </c>
      <c r="D77" s="1">
        <v>0</v>
      </c>
    </row>
    <row r="78" spans="1:4" x14ac:dyDescent="0.25">
      <c r="A78" s="1" t="s">
        <v>57</v>
      </c>
      <c r="B78" s="1" t="s">
        <v>58</v>
      </c>
      <c r="C78" s="1">
        <v>6</v>
      </c>
      <c r="D78" s="1">
        <v>0</v>
      </c>
    </row>
    <row r="79" spans="1:4" x14ac:dyDescent="0.25">
      <c r="A79" s="1" t="s">
        <v>142</v>
      </c>
      <c r="B79" s="1" t="s">
        <v>143</v>
      </c>
      <c r="C79" s="1">
        <v>6</v>
      </c>
      <c r="D79" s="1">
        <v>0</v>
      </c>
    </row>
    <row r="80" spans="1:4" x14ac:dyDescent="0.25">
      <c r="A80" s="1" t="s">
        <v>144</v>
      </c>
      <c r="B80" s="1" t="s">
        <v>145</v>
      </c>
      <c r="C80" s="1">
        <v>6</v>
      </c>
      <c r="D80" s="1">
        <v>0</v>
      </c>
    </row>
    <row r="81" spans="1:4" x14ac:dyDescent="0.25">
      <c r="A81" s="1" t="s">
        <v>224</v>
      </c>
      <c r="B81" s="1" t="s">
        <v>225</v>
      </c>
      <c r="C81" s="1">
        <v>6</v>
      </c>
      <c r="D81" s="1">
        <v>0</v>
      </c>
    </row>
    <row r="82" spans="1:4" x14ac:dyDescent="0.25">
      <c r="A82" s="1" t="s">
        <v>146</v>
      </c>
      <c r="B82" s="1" t="s">
        <v>147</v>
      </c>
      <c r="C82" s="1">
        <v>6</v>
      </c>
      <c r="D82" s="1">
        <v>0</v>
      </c>
    </row>
    <row r="83" spans="1:4" x14ac:dyDescent="0.25">
      <c r="A83" s="1" t="s">
        <v>148</v>
      </c>
      <c r="B83" s="1" t="s">
        <v>149</v>
      </c>
      <c r="C83" s="1">
        <v>6</v>
      </c>
      <c r="D83" s="1">
        <v>0</v>
      </c>
    </row>
    <row r="84" spans="1:4" x14ac:dyDescent="0.25">
      <c r="A84" s="1" t="s">
        <v>226</v>
      </c>
      <c r="B84" s="1" t="s">
        <v>227</v>
      </c>
      <c r="C84" s="1">
        <v>6</v>
      </c>
      <c r="D84" s="1">
        <v>0</v>
      </c>
    </row>
    <row r="85" spans="1:4" x14ac:dyDescent="0.25">
      <c r="A85" s="1" t="s">
        <v>150</v>
      </c>
      <c r="B85" s="1" t="s">
        <v>278</v>
      </c>
      <c r="C85" s="1">
        <v>6</v>
      </c>
      <c r="D85" s="1">
        <v>0</v>
      </c>
    </row>
    <row r="86" spans="1:4" x14ac:dyDescent="0.25">
      <c r="A86" s="1" t="s">
        <v>151</v>
      </c>
      <c r="B86" s="1" t="s">
        <v>152</v>
      </c>
      <c r="C86" s="1">
        <v>6</v>
      </c>
      <c r="D86" s="1">
        <v>0</v>
      </c>
    </row>
    <row r="87" spans="1:4" x14ac:dyDescent="0.25">
      <c r="A87" s="1" t="s">
        <v>228</v>
      </c>
      <c r="B87" s="1" t="s">
        <v>229</v>
      </c>
      <c r="C87" s="1">
        <v>6</v>
      </c>
      <c r="D87" s="1">
        <v>0</v>
      </c>
    </row>
    <row r="88" spans="1:4" x14ac:dyDescent="0.25">
      <c r="A88" s="1" t="s">
        <v>196</v>
      </c>
      <c r="B88" s="1" t="s">
        <v>197</v>
      </c>
      <c r="C88" s="1">
        <v>6</v>
      </c>
      <c r="D88" s="1">
        <v>0</v>
      </c>
    </row>
    <row r="89" spans="1:4" x14ac:dyDescent="0.25">
      <c r="A89" s="1" t="s">
        <v>153</v>
      </c>
      <c r="B89" s="1" t="s">
        <v>154</v>
      </c>
      <c r="C89" s="1">
        <v>6</v>
      </c>
      <c r="D89" s="1">
        <v>0</v>
      </c>
    </row>
    <row r="90" spans="1:4" x14ac:dyDescent="0.25">
      <c r="A90" s="1" t="s">
        <v>155</v>
      </c>
      <c r="B90" s="1" t="s">
        <v>156</v>
      </c>
      <c r="C90" s="1">
        <v>6</v>
      </c>
      <c r="D90" s="1">
        <v>0</v>
      </c>
    </row>
    <row r="91" spans="1:4" x14ac:dyDescent="0.25">
      <c r="A91" s="1" t="s">
        <v>230</v>
      </c>
      <c r="B91" s="1" t="s">
        <v>231</v>
      </c>
      <c r="C91" s="1">
        <v>6</v>
      </c>
      <c r="D91" s="1">
        <v>0</v>
      </c>
    </row>
    <row r="92" spans="1:4" x14ac:dyDescent="0.25">
      <c r="A92" s="1" t="s">
        <v>157</v>
      </c>
      <c r="B92" s="1" t="s">
        <v>158</v>
      </c>
      <c r="C92" s="1">
        <v>6</v>
      </c>
      <c r="D92" s="1">
        <v>0</v>
      </c>
    </row>
    <row r="93" spans="1:4" x14ac:dyDescent="0.25">
      <c r="A93" s="1" t="s">
        <v>159</v>
      </c>
      <c r="B93" s="1" t="s">
        <v>160</v>
      </c>
      <c r="C93" s="1">
        <v>6</v>
      </c>
      <c r="D93" s="1">
        <v>0</v>
      </c>
    </row>
    <row r="94" spans="1:4" x14ac:dyDescent="0.25">
      <c r="A94" s="1" t="s">
        <v>161</v>
      </c>
      <c r="B94" s="1" t="s">
        <v>162</v>
      </c>
      <c r="C94" s="1">
        <v>6</v>
      </c>
      <c r="D94" s="1">
        <v>0</v>
      </c>
    </row>
    <row r="95" spans="1:4" x14ac:dyDescent="0.25">
      <c r="A95" s="1" t="s">
        <v>232</v>
      </c>
      <c r="B95" s="1" t="s">
        <v>233</v>
      </c>
      <c r="C95" s="1">
        <v>6</v>
      </c>
      <c r="D95" s="1">
        <v>0</v>
      </c>
    </row>
    <row r="96" spans="1:4" x14ac:dyDescent="0.25">
      <c r="A96" s="1" t="s">
        <v>163</v>
      </c>
      <c r="B96" s="1" t="s">
        <v>164</v>
      </c>
      <c r="C96" s="1">
        <v>6</v>
      </c>
      <c r="D96" s="1">
        <v>0</v>
      </c>
    </row>
    <row r="97" spans="1:4" x14ac:dyDescent="0.25">
      <c r="A97" s="1" t="s">
        <v>165</v>
      </c>
      <c r="B97" s="1" t="s">
        <v>166</v>
      </c>
      <c r="C97" s="1">
        <v>6</v>
      </c>
      <c r="D97" s="1">
        <v>0</v>
      </c>
    </row>
    <row r="98" spans="1:4" x14ac:dyDescent="0.25">
      <c r="A98" s="1" t="s">
        <v>234</v>
      </c>
      <c r="B98" s="1" t="s">
        <v>235</v>
      </c>
      <c r="C98" s="1">
        <v>6</v>
      </c>
      <c r="D98" s="1">
        <v>0</v>
      </c>
    </row>
    <row r="99" spans="1:4" x14ac:dyDescent="0.25">
      <c r="A99" s="1" t="s">
        <v>167</v>
      </c>
      <c r="B99" s="1" t="s">
        <v>168</v>
      </c>
      <c r="C99" s="1">
        <v>6</v>
      </c>
      <c r="D99" s="1">
        <v>0</v>
      </c>
    </row>
    <row r="100" spans="1:4" x14ac:dyDescent="0.25">
      <c r="A100" s="1" t="s">
        <v>169</v>
      </c>
      <c r="B100" s="1" t="s">
        <v>170</v>
      </c>
      <c r="C100" s="1">
        <v>6</v>
      </c>
      <c r="D100" s="1">
        <v>0</v>
      </c>
    </row>
    <row r="101" spans="1:4" x14ac:dyDescent="0.25">
      <c r="A101" s="1" t="s">
        <v>236</v>
      </c>
      <c r="B101" s="1" t="s">
        <v>237</v>
      </c>
      <c r="C101" s="1">
        <v>6</v>
      </c>
      <c r="D101" s="1">
        <v>0</v>
      </c>
    </row>
    <row r="102" spans="1:4" x14ac:dyDescent="0.25">
      <c r="A102" s="1" t="s">
        <v>171</v>
      </c>
      <c r="B102" s="1" t="s">
        <v>172</v>
      </c>
      <c r="C102" s="1">
        <v>6</v>
      </c>
      <c r="D102" s="1">
        <v>0</v>
      </c>
    </row>
    <row r="103" spans="1:4" x14ac:dyDescent="0.25">
      <c r="A103" s="1" t="s">
        <v>173</v>
      </c>
      <c r="B103" s="1" t="s">
        <v>174</v>
      </c>
      <c r="C103" s="1">
        <v>6</v>
      </c>
      <c r="D103" s="1">
        <v>0</v>
      </c>
    </row>
    <row r="104" spans="1:4" x14ac:dyDescent="0.25">
      <c r="A104" s="1" t="s">
        <v>175</v>
      </c>
      <c r="B104" s="1" t="s">
        <v>279</v>
      </c>
      <c r="C104" s="1">
        <v>6</v>
      </c>
      <c r="D104" s="1">
        <v>0</v>
      </c>
    </row>
    <row r="105" spans="1:4" x14ac:dyDescent="0.25">
      <c r="A105" s="1" t="s">
        <v>49</v>
      </c>
      <c r="B105" s="1" t="s">
        <v>50</v>
      </c>
      <c r="C105" s="1">
        <v>6</v>
      </c>
      <c r="D105" s="1">
        <v>0</v>
      </c>
    </row>
    <row r="106" spans="1:4" x14ac:dyDescent="0.25">
      <c r="A106" s="1" t="s">
        <v>292</v>
      </c>
      <c r="B106" s="1" t="s">
        <v>293</v>
      </c>
      <c r="C106" s="1">
        <v>6</v>
      </c>
      <c r="D106" s="1">
        <v>0</v>
      </c>
    </row>
    <row r="107" spans="1:4" x14ac:dyDescent="0.25">
      <c r="A107" s="1" t="s">
        <v>53</v>
      </c>
      <c r="B107" s="1" t="s">
        <v>54</v>
      </c>
      <c r="C107" s="1">
        <v>6</v>
      </c>
      <c r="D107" s="1">
        <v>0</v>
      </c>
    </row>
    <row r="108" spans="1:4" x14ac:dyDescent="0.25">
      <c r="A108" s="1" t="s">
        <v>200</v>
      </c>
      <c r="B108" s="1" t="s">
        <v>201</v>
      </c>
      <c r="C108" s="1">
        <v>6</v>
      </c>
      <c r="D108" s="1">
        <v>0</v>
      </c>
    </row>
    <row r="109" spans="1:4" x14ac:dyDescent="0.25">
      <c r="A109" s="1" t="s">
        <v>176</v>
      </c>
      <c r="B109" s="1" t="s">
        <v>177</v>
      </c>
      <c r="C109" s="1">
        <v>6</v>
      </c>
      <c r="D109" s="1">
        <v>0</v>
      </c>
    </row>
    <row r="110" spans="1:4" x14ac:dyDescent="0.25">
      <c r="A110" s="1" t="s">
        <v>41</v>
      </c>
      <c r="B110" s="1" t="s">
        <v>42</v>
      </c>
      <c r="C110" s="1">
        <v>6</v>
      </c>
      <c r="D110" s="1">
        <v>0</v>
      </c>
    </row>
    <row r="111" spans="1:4" x14ac:dyDescent="0.25">
      <c r="A111" s="1" t="s">
        <v>238</v>
      </c>
      <c r="B111" s="1" t="s">
        <v>239</v>
      </c>
      <c r="C111" s="1">
        <v>6</v>
      </c>
      <c r="D111" s="1">
        <v>0</v>
      </c>
    </row>
    <row r="112" spans="1:4" x14ac:dyDescent="0.25">
      <c r="A112" s="1" t="s">
        <v>178</v>
      </c>
      <c r="B112" s="1" t="s">
        <v>179</v>
      </c>
      <c r="C112" s="1">
        <v>6</v>
      </c>
      <c r="D112" s="1">
        <v>0</v>
      </c>
    </row>
    <row r="113" spans="1:4" x14ac:dyDescent="0.25">
      <c r="A113" s="1" t="s">
        <v>240</v>
      </c>
      <c r="B113" s="1" t="s">
        <v>241</v>
      </c>
      <c r="C113" s="1">
        <v>6</v>
      </c>
      <c r="D113" s="1">
        <v>0</v>
      </c>
    </row>
    <row r="114" spans="1:4" x14ac:dyDescent="0.25">
      <c r="A114" s="1" t="s">
        <v>180</v>
      </c>
      <c r="B114" s="1" t="s">
        <v>181</v>
      </c>
      <c r="C114" s="1">
        <v>6</v>
      </c>
      <c r="D114" s="1">
        <v>0</v>
      </c>
    </row>
    <row r="115" spans="1:4" x14ac:dyDescent="0.25">
      <c r="A115" s="1" t="s">
        <v>182</v>
      </c>
      <c r="B115" s="1" t="s">
        <v>183</v>
      </c>
      <c r="C115" s="1">
        <v>6</v>
      </c>
      <c r="D115" s="1">
        <v>0</v>
      </c>
    </row>
    <row r="116" spans="1:4" x14ac:dyDescent="0.25">
      <c r="A116" s="1" t="s">
        <v>242</v>
      </c>
      <c r="B116" s="1" t="s">
        <v>243</v>
      </c>
      <c r="C116" s="1">
        <v>6</v>
      </c>
      <c r="D116" s="1">
        <v>0</v>
      </c>
    </row>
    <row r="117" spans="1:4" x14ac:dyDescent="0.25">
      <c r="A117" s="1" t="s">
        <v>184</v>
      </c>
      <c r="B117" s="1" t="s">
        <v>185</v>
      </c>
      <c r="C117" s="1">
        <v>6</v>
      </c>
      <c r="D117" s="1">
        <v>0</v>
      </c>
    </row>
    <row r="118" spans="1:4" x14ac:dyDescent="0.25">
      <c r="A118" s="1" t="s">
        <v>186</v>
      </c>
      <c r="B118" s="1" t="s">
        <v>187</v>
      </c>
      <c r="C118" s="1">
        <v>6</v>
      </c>
      <c r="D118" s="1">
        <v>0</v>
      </c>
    </row>
    <row r="119" spans="1:4" x14ac:dyDescent="0.25">
      <c r="A119" s="1" t="s">
        <v>244</v>
      </c>
      <c r="B119" s="1" t="s">
        <v>245</v>
      </c>
      <c r="C119" s="1">
        <v>6</v>
      </c>
      <c r="D119" s="1">
        <v>0</v>
      </c>
    </row>
    <row r="120" spans="1:4" x14ac:dyDescent="0.25">
      <c r="A120" s="1" t="s">
        <v>188</v>
      </c>
      <c r="B120" s="1" t="s">
        <v>189</v>
      </c>
      <c r="C120" s="1">
        <v>6</v>
      </c>
      <c r="D120" s="1">
        <v>0</v>
      </c>
    </row>
    <row r="121" spans="1:4" x14ac:dyDescent="0.25">
      <c r="A121" s="1" t="s">
        <v>246</v>
      </c>
      <c r="B121" s="1" t="s">
        <v>247</v>
      </c>
      <c r="C121" s="1">
        <v>6</v>
      </c>
      <c r="D121" s="1">
        <v>0</v>
      </c>
    </row>
    <row r="122" spans="1:4" x14ac:dyDescent="0.25">
      <c r="A122" s="1" t="s">
        <v>296</v>
      </c>
      <c r="B122" s="1" t="s">
        <v>297</v>
      </c>
      <c r="C122" s="1">
        <v>6</v>
      </c>
      <c r="D122" s="1">
        <v>0</v>
      </c>
    </row>
    <row r="123" spans="1:4" x14ac:dyDescent="0.25">
      <c r="A123" s="1" t="s">
        <v>298</v>
      </c>
      <c r="B123" s="1" t="s">
        <v>299</v>
      </c>
      <c r="C123" s="1">
        <v>6</v>
      </c>
      <c r="D123" s="1">
        <v>0</v>
      </c>
    </row>
    <row r="124" spans="1:4" x14ac:dyDescent="0.25">
      <c r="A124" s="1" t="s">
        <v>300</v>
      </c>
      <c r="B124" s="1" t="s">
        <v>301</v>
      </c>
      <c r="C124" s="1">
        <v>6</v>
      </c>
      <c r="D124" s="1">
        <v>0</v>
      </c>
    </row>
    <row r="125" spans="1:4" x14ac:dyDescent="0.25">
      <c r="A125" s="1" t="s">
        <v>302</v>
      </c>
      <c r="B125" s="1" t="s">
        <v>303</v>
      </c>
      <c r="C125" s="1">
        <v>6</v>
      </c>
      <c r="D125" s="1">
        <v>0</v>
      </c>
    </row>
    <row r="126" spans="1:4" x14ac:dyDescent="0.25">
      <c r="A126" s="1" t="s">
        <v>304</v>
      </c>
      <c r="B126" s="1" t="s">
        <v>305</v>
      </c>
      <c r="C126" s="1">
        <v>6</v>
      </c>
      <c r="D126" s="1">
        <v>0</v>
      </c>
    </row>
    <row r="127" spans="1:4" x14ac:dyDescent="0.25">
      <c r="A127" s="1" t="s">
        <v>306</v>
      </c>
      <c r="B127" s="1" t="s">
        <v>307</v>
      </c>
      <c r="C127" s="1">
        <v>6</v>
      </c>
      <c r="D127" s="1">
        <v>0</v>
      </c>
    </row>
    <row r="128" spans="1:4" x14ac:dyDescent="0.25">
      <c r="A128" s="1" t="s">
        <v>308</v>
      </c>
      <c r="B128" s="1" t="s">
        <v>309</v>
      </c>
      <c r="C128" s="1">
        <v>6</v>
      </c>
      <c r="D128" s="1">
        <v>0</v>
      </c>
    </row>
    <row r="129" spans="1:4" x14ac:dyDescent="0.25">
      <c r="A129" s="1" t="s">
        <v>310</v>
      </c>
      <c r="B129" s="1" t="s">
        <v>311</v>
      </c>
      <c r="C129" s="1">
        <v>6</v>
      </c>
      <c r="D129" s="1">
        <v>0</v>
      </c>
    </row>
    <row r="130" spans="1:4" x14ac:dyDescent="0.25">
      <c r="A130" s="1" t="s">
        <v>312</v>
      </c>
      <c r="B130" s="1" t="s">
        <v>313</v>
      </c>
      <c r="C130" s="1">
        <v>6</v>
      </c>
      <c r="D130" s="1">
        <v>0</v>
      </c>
    </row>
    <row r="131" spans="1:4" x14ac:dyDescent="0.25">
      <c r="A131" s="1" t="s">
        <v>314</v>
      </c>
      <c r="B131" s="1" t="s">
        <v>315</v>
      </c>
      <c r="C131" s="1">
        <v>6</v>
      </c>
      <c r="D131" s="1">
        <v>0</v>
      </c>
    </row>
    <row r="132" spans="1:4" x14ac:dyDescent="0.25">
      <c r="A132" s="1" t="s">
        <v>316</v>
      </c>
      <c r="B132" s="1" t="s">
        <v>317</v>
      </c>
      <c r="C132" s="1">
        <v>6</v>
      </c>
      <c r="D132" s="1">
        <v>0</v>
      </c>
    </row>
    <row r="133" spans="1:4" x14ac:dyDescent="0.25">
      <c r="A133" s="1" t="s">
        <v>318</v>
      </c>
      <c r="B133" s="1" t="s">
        <v>319</v>
      </c>
      <c r="C133" s="1">
        <v>6</v>
      </c>
      <c r="D133" s="1">
        <v>0</v>
      </c>
    </row>
    <row r="134" spans="1:4" x14ac:dyDescent="0.25">
      <c r="A134" s="1" t="s">
        <v>320</v>
      </c>
      <c r="B134" s="1" t="s">
        <v>321</v>
      </c>
      <c r="C134" s="1">
        <v>6</v>
      </c>
      <c r="D134" s="1">
        <v>0</v>
      </c>
    </row>
    <row r="135" spans="1:4" x14ac:dyDescent="0.25">
      <c r="A135" s="1" t="s">
        <v>322</v>
      </c>
      <c r="B135" s="1" t="s">
        <v>323</v>
      </c>
      <c r="C135" s="1">
        <v>6</v>
      </c>
      <c r="D135" s="1">
        <v>0</v>
      </c>
    </row>
    <row r="136" spans="1:4" x14ac:dyDescent="0.25">
      <c r="A136" s="1" t="s">
        <v>324</v>
      </c>
      <c r="B136" s="1" t="s">
        <v>325</v>
      </c>
      <c r="C136" s="1">
        <v>6</v>
      </c>
      <c r="D136" s="1">
        <v>0</v>
      </c>
    </row>
    <row r="137" spans="1:4" x14ac:dyDescent="0.25">
      <c r="A137" s="1" t="s">
        <v>326</v>
      </c>
      <c r="B137" s="1" t="s">
        <v>327</v>
      </c>
      <c r="C137" s="1">
        <v>6</v>
      </c>
      <c r="D137" s="1">
        <v>0</v>
      </c>
    </row>
    <row r="138" spans="1:4" x14ac:dyDescent="0.25">
      <c r="A138" s="1" t="s">
        <v>328</v>
      </c>
      <c r="B138" s="1" t="s">
        <v>329</v>
      </c>
      <c r="C138" s="1">
        <v>6</v>
      </c>
      <c r="D138" s="1">
        <v>0</v>
      </c>
    </row>
  </sheetData>
  <autoFilter ref="A1:D138" xr:uid="{BEF7D31C-BC7D-4A4A-BBD7-C6B32D1D780D}">
    <sortState xmlns:xlrd2="http://schemas.microsoft.com/office/spreadsheetml/2017/richdata2" ref="A2:D138">
      <sortCondition ref="A2:A138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REQ_CONS_1</vt:lpstr>
      <vt:lpstr>CONSULT CENTROS DE COSTO</vt:lpstr>
      <vt:lpstr>'FORMATO REQ_CONS_1'!Área_de_impresión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Florez</dc:creator>
  <cp:keywords/>
  <dc:description/>
  <cp:lastModifiedBy>Diego Andres Peña Espinel</cp:lastModifiedBy>
  <cp:revision/>
  <cp:lastPrinted>2024-02-16T22:32:15Z</cp:lastPrinted>
  <dcterms:created xsi:type="dcterms:W3CDTF">2022-04-07T20:23:50Z</dcterms:created>
  <dcterms:modified xsi:type="dcterms:W3CDTF">2025-07-29T16:23:04Z</dcterms:modified>
  <cp:category/>
  <cp:contentStatus/>
</cp:coreProperties>
</file>